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Hoja1" sheetId="1" r:id="rId1"/>
  </sheets>
  <definedNames>
    <definedName name="_xlnm.Print_Area" localSheetId="0">Hoja1!$B$2:$I$164</definedName>
    <definedName name="_xlnm.Print_Titles" localSheetId="0">Hoja1!$1:$9</definedName>
  </definedNames>
  <calcPr calcId="144525"/>
</workbook>
</file>

<file path=xl/calcChain.xml><?xml version="1.0" encoding="utf-8"?>
<calcChain xmlns="http://schemas.openxmlformats.org/spreadsheetml/2006/main">
  <c r="G45" i="1" l="1"/>
  <c r="F160" i="1" l="1"/>
  <c r="I160" i="1" s="1"/>
  <c r="F159" i="1"/>
  <c r="I159" i="1" s="1"/>
  <c r="F158" i="1"/>
  <c r="I158" i="1" s="1"/>
  <c r="F157" i="1"/>
  <c r="I157" i="1" s="1"/>
  <c r="F156" i="1"/>
  <c r="I156" i="1" s="1"/>
  <c r="I155" i="1"/>
  <c r="F155" i="1"/>
  <c r="F154" i="1"/>
  <c r="I154" i="1" s="1"/>
  <c r="H153" i="1"/>
  <c r="G153" i="1"/>
  <c r="E153" i="1"/>
  <c r="D153" i="1"/>
  <c r="F153" i="1" s="1"/>
  <c r="I152" i="1"/>
  <c r="F152" i="1"/>
  <c r="F151" i="1"/>
  <c r="I151" i="1" s="1"/>
  <c r="F150" i="1"/>
  <c r="I150" i="1" s="1"/>
  <c r="H149" i="1"/>
  <c r="G149" i="1"/>
  <c r="E149" i="1"/>
  <c r="D149" i="1"/>
  <c r="F148" i="1"/>
  <c r="I148" i="1" s="1"/>
  <c r="F147" i="1"/>
  <c r="I147" i="1" s="1"/>
  <c r="F146" i="1"/>
  <c r="I146" i="1" s="1"/>
  <c r="I145" i="1"/>
  <c r="F145" i="1"/>
  <c r="F144" i="1"/>
  <c r="I144" i="1" s="1"/>
  <c r="I143" i="1"/>
  <c r="F143" i="1"/>
  <c r="F142" i="1"/>
  <c r="I142" i="1" s="1"/>
  <c r="H141" i="1"/>
  <c r="G141" i="1"/>
  <c r="E141" i="1"/>
  <c r="D141" i="1"/>
  <c r="F141" i="1" s="1"/>
  <c r="I140" i="1"/>
  <c r="F140" i="1"/>
  <c r="F139" i="1"/>
  <c r="I139" i="1" s="1"/>
  <c r="F138" i="1"/>
  <c r="I138" i="1" s="1"/>
  <c r="H137" i="1"/>
  <c r="G137" i="1"/>
  <c r="E137" i="1"/>
  <c r="D137" i="1"/>
  <c r="F137" i="1" s="1"/>
  <c r="I136" i="1"/>
  <c r="F136" i="1"/>
  <c r="F135" i="1"/>
  <c r="I135" i="1" s="1"/>
  <c r="F134" i="1"/>
  <c r="I134" i="1" s="1"/>
  <c r="F133" i="1"/>
  <c r="I133" i="1" s="1"/>
  <c r="F132" i="1"/>
  <c r="I132" i="1" s="1"/>
  <c r="F131" i="1"/>
  <c r="I131" i="1" s="1"/>
  <c r="I130" i="1"/>
  <c r="F130" i="1"/>
  <c r="F129" i="1"/>
  <c r="I129" i="1" s="1"/>
  <c r="F128" i="1"/>
  <c r="I128" i="1" s="1"/>
  <c r="H127" i="1"/>
  <c r="G127" i="1"/>
  <c r="E127" i="1"/>
  <c r="D127" i="1"/>
  <c r="F126" i="1"/>
  <c r="I126" i="1" s="1"/>
  <c r="F125" i="1"/>
  <c r="I125" i="1" s="1"/>
  <c r="F124" i="1"/>
  <c r="I124" i="1" s="1"/>
  <c r="F123" i="1"/>
  <c r="I123" i="1" s="1"/>
  <c r="F122" i="1"/>
  <c r="I122" i="1" s="1"/>
  <c r="I121" i="1"/>
  <c r="F121" i="1"/>
  <c r="F120" i="1"/>
  <c r="I120" i="1" s="1"/>
  <c r="I119" i="1"/>
  <c r="F119" i="1"/>
  <c r="F118" i="1"/>
  <c r="I118" i="1" s="1"/>
  <c r="H117" i="1"/>
  <c r="G117" i="1"/>
  <c r="E117" i="1"/>
  <c r="D117" i="1"/>
  <c r="I116" i="1"/>
  <c r="F116" i="1"/>
  <c r="F115" i="1"/>
  <c r="I115" i="1" s="1"/>
  <c r="I114" i="1"/>
  <c r="F114" i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H107" i="1"/>
  <c r="G107" i="1"/>
  <c r="E107" i="1"/>
  <c r="D107" i="1"/>
  <c r="F107" i="1" s="1"/>
  <c r="I107" i="1" s="1"/>
  <c r="I106" i="1"/>
  <c r="F106" i="1"/>
  <c r="F105" i="1"/>
  <c r="I105" i="1" s="1"/>
  <c r="F104" i="1"/>
  <c r="I104" i="1" s="1"/>
  <c r="I103" i="1"/>
  <c r="F103" i="1"/>
  <c r="F102" i="1"/>
  <c r="I102" i="1" s="1"/>
  <c r="I101" i="1"/>
  <c r="F101" i="1"/>
  <c r="F100" i="1"/>
  <c r="I100" i="1" s="1"/>
  <c r="I99" i="1"/>
  <c r="F99" i="1"/>
  <c r="F98" i="1"/>
  <c r="I98" i="1" s="1"/>
  <c r="H97" i="1"/>
  <c r="G97" i="1"/>
  <c r="E97" i="1"/>
  <c r="D97" i="1"/>
  <c r="I96" i="1"/>
  <c r="F96" i="1"/>
  <c r="F95" i="1"/>
  <c r="I95" i="1" s="1"/>
  <c r="I94" i="1"/>
  <c r="F94" i="1"/>
  <c r="F93" i="1"/>
  <c r="I93" i="1" s="1"/>
  <c r="I92" i="1"/>
  <c r="F92" i="1"/>
  <c r="F91" i="1"/>
  <c r="I91" i="1" s="1"/>
  <c r="I90" i="1"/>
  <c r="F90" i="1"/>
  <c r="H89" i="1"/>
  <c r="G89" i="1"/>
  <c r="G161" i="1" s="1"/>
  <c r="E89" i="1"/>
  <c r="D89" i="1"/>
  <c r="F84" i="1"/>
  <c r="I84" i="1" s="1"/>
  <c r="I83" i="1"/>
  <c r="F83" i="1"/>
  <c r="F82" i="1"/>
  <c r="I82" i="1" s="1"/>
  <c r="F81" i="1"/>
  <c r="I81" i="1" s="1"/>
  <c r="F80" i="1"/>
  <c r="I80" i="1" s="1"/>
  <c r="F79" i="1"/>
  <c r="I79" i="1" s="1"/>
  <c r="F78" i="1"/>
  <c r="I78" i="1" s="1"/>
  <c r="H77" i="1"/>
  <c r="G77" i="1"/>
  <c r="E77" i="1"/>
  <c r="D77" i="1"/>
  <c r="F76" i="1"/>
  <c r="I76" i="1" s="1"/>
  <c r="F75" i="1"/>
  <c r="I75" i="1" s="1"/>
  <c r="F74" i="1"/>
  <c r="I74" i="1" s="1"/>
  <c r="H73" i="1"/>
  <c r="G73" i="1"/>
  <c r="E73" i="1"/>
  <c r="D73" i="1"/>
  <c r="F72" i="1"/>
  <c r="I72" i="1" s="1"/>
  <c r="F71" i="1"/>
  <c r="I71" i="1" s="1"/>
  <c r="F70" i="1"/>
  <c r="I70" i="1" s="1"/>
  <c r="I69" i="1"/>
  <c r="F69" i="1"/>
  <c r="F68" i="1"/>
  <c r="I68" i="1" s="1"/>
  <c r="F67" i="1"/>
  <c r="I67" i="1" s="1"/>
  <c r="F66" i="1"/>
  <c r="I66" i="1" s="1"/>
  <c r="H65" i="1"/>
  <c r="G65" i="1"/>
  <c r="E65" i="1"/>
  <c r="D65" i="1"/>
  <c r="F64" i="1"/>
  <c r="I64" i="1" s="1"/>
  <c r="F63" i="1"/>
  <c r="I63" i="1" s="1"/>
  <c r="F62" i="1"/>
  <c r="I62" i="1" s="1"/>
  <c r="H61" i="1"/>
  <c r="G61" i="1"/>
  <c r="E61" i="1"/>
  <c r="D61" i="1"/>
  <c r="F60" i="1"/>
  <c r="I60" i="1" s="1"/>
  <c r="F59" i="1"/>
  <c r="I59" i="1" s="1"/>
  <c r="I58" i="1"/>
  <c r="F58" i="1"/>
  <c r="F57" i="1"/>
  <c r="I57" i="1" s="1"/>
  <c r="I56" i="1"/>
  <c r="F56" i="1"/>
  <c r="F55" i="1"/>
  <c r="I55" i="1" s="1"/>
  <c r="F54" i="1"/>
  <c r="I54" i="1" s="1"/>
  <c r="F53" i="1"/>
  <c r="I53" i="1" s="1"/>
  <c r="F52" i="1"/>
  <c r="I52" i="1" s="1"/>
  <c r="H51" i="1"/>
  <c r="G51" i="1"/>
  <c r="E51" i="1"/>
  <c r="D51" i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H41" i="1"/>
  <c r="G41" i="1"/>
  <c r="E41" i="1"/>
  <c r="D41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E21" i="1"/>
  <c r="D21" i="1"/>
  <c r="F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G13" i="1"/>
  <c r="E13" i="1"/>
  <c r="D13" i="1"/>
  <c r="F73" i="1" l="1"/>
  <c r="H161" i="1"/>
  <c r="I137" i="1"/>
  <c r="I141" i="1"/>
  <c r="E85" i="1"/>
  <c r="F41" i="1"/>
  <c r="F61" i="1"/>
  <c r="F65" i="1"/>
  <c r="I65" i="1" s="1"/>
  <c r="E161" i="1"/>
  <c r="E163" i="1" s="1"/>
  <c r="F127" i="1"/>
  <c r="I127" i="1" s="1"/>
  <c r="F149" i="1"/>
  <c r="I149" i="1" s="1"/>
  <c r="F51" i="1"/>
  <c r="I51" i="1" s="1"/>
  <c r="I73" i="1"/>
  <c r="F97" i="1"/>
  <c r="I97" i="1" s="1"/>
  <c r="F89" i="1"/>
  <c r="I89" i="1" s="1"/>
  <c r="F117" i="1"/>
  <c r="I117" i="1" s="1"/>
  <c r="F77" i="1"/>
  <c r="I77" i="1" s="1"/>
  <c r="D85" i="1"/>
  <c r="F85" i="1" s="1"/>
  <c r="I153" i="1"/>
  <c r="I61" i="1"/>
  <c r="I41" i="1"/>
  <c r="I31" i="1"/>
  <c r="H85" i="1"/>
  <c r="I21" i="1"/>
  <c r="G85" i="1"/>
  <c r="G163" i="1" s="1"/>
  <c r="F13" i="1"/>
  <c r="I13" i="1" s="1"/>
  <c r="D161" i="1"/>
  <c r="H163" i="1" l="1"/>
  <c r="F161" i="1"/>
  <c r="I161" i="1" s="1"/>
  <c r="I85" i="1"/>
  <c r="D163" i="1"/>
  <c r="F163" i="1" s="1"/>
  <c r="I163" i="1" s="1"/>
</calcChain>
</file>

<file path=xl/sharedStrings.xml><?xml version="1.0" encoding="utf-8"?>
<sst xmlns="http://schemas.openxmlformats.org/spreadsheetml/2006/main" count="184" uniqueCount="102">
  <si>
    <t>ESTADO ANALÍTICO DEL EJERCICIO DEL PRESUPUESTO DE EGRESOS - LDF
 (CAPÍTULO Y CONCEPTO)</t>
  </si>
  <si>
    <t>Clasificación por Objeto del Gasto (Capítulo y Concepto)</t>
  </si>
  <si>
    <t>(Pesos)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</si>
  <si>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</si>
  <si>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</si>
  <si>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</si>
  <si>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</si>
  <si>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</si>
  <si>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</si>
  <si>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</si>
  <si>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</si>
  <si>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</si>
  <si>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</si>
  <si>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I</t>
  </si>
  <si>
    <t>GASTO NO ETIQUETADO</t>
  </si>
  <si>
    <t>A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</si>
  <si>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</si>
  <si>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</si>
  <si>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</si>
  <si>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</si>
  <si>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</si>
  <si>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</si>
  <si>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</si>
  <si>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</si>
  <si>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</si>
  <si>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</si>
  <si>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</si>
  <si>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</si>
  <si>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</si>
  <si>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</si>
  <si>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</si>
  <si>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</si>
  <si>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</si>
  <si>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</si>
  <si>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</si>
  <si>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C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</si>
  <si>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</si>
  <si>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</si>
  <si>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</si>
  <si>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</si>
  <si>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</si>
  <si>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</si>
  <si>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</si>
  <si>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</si>
  <si>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</si>
  <si>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</si>
  <si>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</si>
  <si>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</si>
  <si>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</si>
  <si>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</si>
  <si>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</si>
  <si>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</si>
  <si>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</si>
  <si>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</si>
  <si>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</si>
  <si>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</si>
  <si>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</si>
  <si>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</si>
  <si>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</si>
  <si>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</si>
  <si>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</si>
  <si>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</si>
  <si>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</si>
  <si>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</si>
  <si>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</si>
  <si>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</si>
  <si>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</si>
  <si>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</si>
  <si>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</si>
  <si>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</si>
  <si>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</si>
  <si>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</si>
  <si>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</si>
  <si>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</si>
  <si>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</si>
  <si>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</si>
  <si>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</si>
  <si>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</si>
  <si>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</si>
  <si>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</si>
  <si>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</si>
  <si>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</si>
  <si>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</si>
  <si>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</si>
  <si>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</si>
  <si>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</si>
  <si>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</si>
  <si>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</si>
  <si>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</si>
  <si>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</si>
  <si>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</si>
  <si>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</si>
  <si>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</si>
  <si>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</si>
  <si>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Adeudps de Ejercicios Fiscales Anteriores (ADEFAS)</t>
  </si>
  <si>
    <t>TOTAL DE GASTO NO ETIQUETADO</t>
  </si>
  <si>
    <t>II</t>
  </si>
  <si>
    <t>GASTO  ETIQUETADO</t>
  </si>
  <si>
    <t>TOTAL DE GASTO  ETIQUETADO</t>
  </si>
  <si>
    <t>TOTAL DE EGRESOS</t>
  </si>
  <si>
    <t>ENTE PÚBLICO _MUNICIPIO  DE TENAMAXTLAN__</t>
  </si>
  <si>
    <t>Del _01_ de Enero al 31 de 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</si>
</sst>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2" fontId="5" fillId="2" borderId="9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42" fontId="5" fillId="2" borderId="11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2" fontId="5" fillId="0" borderId="10" xfId="0" applyNumberFormat="1" applyFont="1" applyFill="1" applyBorder="1" applyAlignment="1">
      <alignment horizontal="center" vertical="center" wrapText="1"/>
    </xf>
    <xf numFmtId="42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9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4" borderId="10" xfId="0" applyFont="1" applyFill="1" applyBorder="1"/>
    <xf numFmtId="0" fontId="6" fillId="0" borderId="14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23" xfId="0" applyFont="1" applyFill="1" applyBorder="1"/>
    <xf numFmtId="0" fontId="6" fillId="0" borderId="10" xfId="0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>
      <alignment horizontal="right"/>
    </xf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5" borderId="26" xfId="0" applyFont="1" applyFill="1" applyBorder="1" applyAlignment="1"/>
    <xf numFmtId="0" fontId="2" fillId="5" borderId="27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/>
    </xf>
    <xf numFmtId="42" fontId="4" fillId="2" borderId="4" xfId="0" applyNumberFormat="1" applyFont="1" applyFill="1" applyBorder="1" applyAlignment="1">
      <alignment horizontal="center"/>
    </xf>
    <xf numFmtId="42" fontId="4" fillId="2" borderId="5" xfId="0" applyNumberFormat="1" applyFont="1" applyFill="1" applyBorder="1" applyAlignment="1">
      <alignment horizont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2" xfId="0" applyNumberFormat="1" applyFont="1" applyFill="1" applyBorder="1" applyAlignment="1">
      <alignment horizontal="center" vertical="center" wrapText="1"/>
    </xf>
    <xf numFmtId="4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4" fontId="5" fillId="2" borderId="15" xfId="1" applyFont="1" applyFill="1" applyBorder="1"/>
    <xf numFmtId="42" fontId="8" fillId="0" borderId="0" xfId="0" applyNumberFormat="1" applyFont="1"/>
    <xf numFmtId="44" fontId="5" fillId="4" borderId="10" xfId="1" applyFont="1" applyFill="1" applyBorder="1"/>
    <xf numFmtId="44" fontId="5" fillId="4" borderId="15" xfId="1" applyFont="1" applyFill="1" applyBorder="1"/>
    <xf numFmtId="44" fontId="8" fillId="0" borderId="10" xfId="1" applyFont="1" applyFill="1" applyBorder="1"/>
    <xf numFmtId="44" fontId="8" fillId="4" borderId="15" xfId="1" applyFont="1" applyFill="1" applyBorder="1"/>
    <xf numFmtId="44" fontId="5" fillId="2" borderId="10" xfId="1" applyFont="1" applyFill="1" applyBorder="1"/>
    <xf numFmtId="44" fontId="5" fillId="0" borderId="0" xfId="1" applyFont="1" applyFill="1" applyBorder="1"/>
    <xf numFmtId="44" fontId="5" fillId="0" borderId="25" xfId="1" applyFont="1" applyFill="1" applyBorder="1"/>
    <xf numFmtId="44" fontId="5" fillId="5" borderId="27" xfId="1" applyFont="1" applyFill="1" applyBorder="1"/>
    <xf numFmtId="44" fontId="5" fillId="5" borderId="29" xfId="1" applyFont="1" applyFill="1" applyBorder="1"/>
    <xf numFmtId="44" fontId="5" fillId="5" borderId="28" xfId="1" applyFont="1" applyFill="1" applyBorder="1"/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3"/>
  <sheetViews>
    <sheetView showGridLines="0" tabSelected="1" topLeftCell="B1" zoomScaleNormal="100" workbookViewId="0">
      <selection activeCell="C171" sqref="C171"/>
    </sheetView>
  </sheetViews>
  <sheetFormatPr baseColWidth="10" defaultRowHeight="15" x14ac:dyDescent="0.25"/>
  <cols>
    <col min="1" max="1" width="10.28515625" customWidth="1"/>
    <col min="2" max="2" width="3.140625" style="1" customWidth="1"/>
    <col min="3" max="3" width="66.7109375" customWidth="1"/>
    <col min="4" max="4" width="16.85546875" style="61" bestFit="1" customWidth="1"/>
    <col min="5" max="5" width="14.7109375" style="61" customWidth="1"/>
    <col min="6" max="8" width="16.85546875" style="61" bestFit="1" customWidth="1"/>
    <col min="9" max="9" width="14.7109375" style="61" customWidth="1"/>
  </cols>
  <sheetData>
    <row r="1" spans="2:9" ht="17.25" customHeight="1" x14ac:dyDescent="0.25">
      <c r="C1" s="50" t="s">
        <v>100</v>
      </c>
      <c r="D1" s="50"/>
      <c r="E1" s="50"/>
      <c r="F1" s="50"/>
      <c r="G1" s="50"/>
      <c r="H1" s="50"/>
      <c r="I1" s="50"/>
    </row>
    <row r="2" spans="2:9" x14ac:dyDescent="0.25">
      <c r="B2" s="51" t="s">
        <v>0</v>
      </c>
      <c r="C2" s="52"/>
      <c r="D2" s="52"/>
      <c r="E2" s="52"/>
      <c r="F2" s="52"/>
      <c r="G2" s="52"/>
      <c r="H2" s="52"/>
      <c r="I2" s="52"/>
    </row>
    <row r="3" spans="2:9" x14ac:dyDescent="0.25">
      <c r="B3" s="2"/>
      <c r="C3" s="52" t="s">
        <v>1</v>
      </c>
      <c r="D3" s="52"/>
      <c r="E3" s="52"/>
      <c r="F3" s="52"/>
      <c r="G3" s="52"/>
      <c r="H3" s="52"/>
      <c r="I3" s="52"/>
    </row>
    <row r="4" spans="2:9" ht="17.100000000000001" customHeight="1" x14ac:dyDescent="0.25">
      <c r="B4" s="53" t="s">
        <v>101</v>
      </c>
      <c r="C4" s="53"/>
      <c r="D4" s="53"/>
      <c r="E4" s="53"/>
      <c r="F4" s="53"/>
      <c r="G4" s="53"/>
      <c r="H4" s="53"/>
      <c r="I4" s="53"/>
    </row>
    <row r="5" spans="2:9" ht="15.75" x14ac:dyDescent="0.25">
      <c r="B5" s="54" t="s">
        <v>2</v>
      </c>
      <c r="C5" s="54"/>
      <c r="D5" s="54"/>
      <c r="E5" s="54"/>
      <c r="F5" s="54"/>
      <c r="G5" s="54"/>
      <c r="H5" s="54"/>
      <c r="I5" s="54"/>
    </row>
    <row r="6" spans="2:9" ht="5.25" customHeight="1" thickBot="1" x14ac:dyDescent="0.3"/>
    <row r="7" spans="2:9" ht="15" customHeight="1" x14ac:dyDescent="0.25">
      <c r="B7" s="39" t="s">
        <v>3</v>
      </c>
      <c r="C7" s="40"/>
      <c r="D7" s="45" t="s">
        <v>4</v>
      </c>
      <c r="E7" s="46"/>
      <c r="F7" s="46"/>
      <c r="G7" s="46"/>
      <c r="H7" s="47"/>
      <c r="I7" s="48" t="s">
        <v>5</v>
      </c>
    </row>
    <row r="8" spans="2:9" ht="36" customHeight="1" x14ac:dyDescent="0.25">
      <c r="B8" s="41"/>
      <c r="C8" s="42"/>
      <c r="D8" s="3" t="s">
        <v>6</v>
      </c>
      <c r="E8" s="4" t="s">
        <v>7</v>
      </c>
      <c r="F8" s="4" t="s">
        <v>8</v>
      </c>
      <c r="G8" s="4" t="s">
        <v>9</v>
      </c>
      <c r="H8" s="5" t="s">
        <v>10</v>
      </c>
      <c r="I8" s="49"/>
    </row>
    <row r="9" spans="2:9" ht="15" customHeight="1" x14ac:dyDescent="0.25">
      <c r="B9" s="43"/>
      <c r="C9" s="44"/>
      <c r="D9" s="6">
        <v>1</v>
      </c>
      <c r="E9" s="7">
        <v>2</v>
      </c>
      <c r="F9" s="7" t="s">
        <v>11</v>
      </c>
      <c r="G9" s="7">
        <v>4</v>
      </c>
      <c r="H9" s="7">
        <v>5</v>
      </c>
      <c r="I9" s="8" t="s">
        <v>12</v>
      </c>
    </row>
    <row r="10" spans="2:9" s="13" customFormat="1" ht="7.5" customHeight="1" x14ac:dyDescent="0.25">
      <c r="B10" s="9"/>
      <c r="C10" s="10"/>
      <c r="D10" s="11"/>
      <c r="E10" s="11"/>
      <c r="F10" s="11"/>
      <c r="G10" s="11"/>
      <c r="H10" s="11"/>
      <c r="I10" s="12"/>
    </row>
    <row r="11" spans="2:9" s="13" customFormat="1" ht="7.5" hidden="1" customHeight="1" x14ac:dyDescent="0.25">
      <c r="B11" s="9"/>
      <c r="C11" s="10"/>
      <c r="D11" s="11"/>
      <c r="E11" s="11"/>
      <c r="F11" s="11"/>
      <c r="G11" s="11"/>
      <c r="H11" s="11"/>
      <c r="I11" s="12"/>
    </row>
    <row r="12" spans="2:9" ht="15.75" x14ac:dyDescent="0.25">
      <c r="B12" s="14" t="s">
        <v>13</v>
      </c>
      <c r="C12" s="55" t="s">
        <v>14</v>
      </c>
      <c r="D12" s="55"/>
      <c r="E12" s="55"/>
      <c r="F12" s="55"/>
      <c r="G12" s="55"/>
      <c r="H12" s="55"/>
      <c r="I12" s="56"/>
    </row>
    <row r="13" spans="2:9" x14ac:dyDescent="0.25">
      <c r="B13" s="15" t="s">
        <v>15</v>
      </c>
      <c r="C13" s="16" t="s">
        <v>16</v>
      </c>
      <c r="D13" s="62">
        <f>SUM(D14:D20)</f>
        <v>15196350</v>
      </c>
      <c r="E13" s="62">
        <f>SUM(E14:E20)</f>
        <v>0</v>
      </c>
      <c r="F13" s="62">
        <f t="shared" ref="F13:F76" si="0">D13+E13</f>
        <v>15196350</v>
      </c>
      <c r="G13" s="62">
        <f>SUM(G14:G20)</f>
        <v>3879247.71</v>
      </c>
      <c r="H13" s="62">
        <f>SUM(H14:H20)</f>
        <v>3879247.71</v>
      </c>
      <c r="I13" s="63">
        <f>F13-G13</f>
        <v>11317102.289999999</v>
      </c>
    </row>
    <row r="14" spans="2:9" s="19" customFormat="1" ht="15.75" x14ac:dyDescent="0.25">
      <c r="B14" s="17"/>
      <c r="C14" s="18" t="s">
        <v>17</v>
      </c>
      <c r="D14" s="64">
        <v>10549601</v>
      </c>
      <c r="E14" s="64">
        <v>0</v>
      </c>
      <c r="F14" s="62">
        <f t="shared" si="0"/>
        <v>10549601</v>
      </c>
      <c r="G14" s="64">
        <v>2361855.66</v>
      </c>
      <c r="H14" s="64">
        <v>2361855.66</v>
      </c>
      <c r="I14" s="65">
        <f t="shared" ref="I14:I77" si="1">F14-G14</f>
        <v>8187745.3399999999</v>
      </c>
    </row>
    <row r="15" spans="2:9" s="19" customFormat="1" ht="15.75" x14ac:dyDescent="0.25">
      <c r="B15" s="20"/>
      <c r="C15" s="18" t="s">
        <v>18</v>
      </c>
      <c r="D15" s="64">
        <v>2736707</v>
      </c>
      <c r="E15" s="64">
        <v>0</v>
      </c>
      <c r="F15" s="62">
        <f t="shared" si="0"/>
        <v>2736707</v>
      </c>
      <c r="G15" s="64">
        <v>1067130</v>
      </c>
      <c r="H15" s="64">
        <v>1067130</v>
      </c>
      <c r="I15" s="65">
        <f t="shared" si="1"/>
        <v>1669577</v>
      </c>
    </row>
    <row r="16" spans="2:9" s="19" customFormat="1" ht="15.75" x14ac:dyDescent="0.25">
      <c r="B16" s="20"/>
      <c r="C16" s="18" t="s">
        <v>19</v>
      </c>
      <c r="D16" s="64">
        <v>1830042</v>
      </c>
      <c r="E16" s="64">
        <v>0</v>
      </c>
      <c r="F16" s="62">
        <f t="shared" si="0"/>
        <v>1830042</v>
      </c>
      <c r="G16" s="64">
        <v>387925</v>
      </c>
      <c r="H16" s="64">
        <v>387925</v>
      </c>
      <c r="I16" s="65">
        <f t="shared" si="1"/>
        <v>1442117</v>
      </c>
    </row>
    <row r="17" spans="2:9" s="19" customFormat="1" ht="15.75" x14ac:dyDescent="0.25">
      <c r="B17" s="20"/>
      <c r="C17" s="18" t="s">
        <v>20</v>
      </c>
      <c r="D17" s="64">
        <v>80000</v>
      </c>
      <c r="E17" s="64">
        <v>0</v>
      </c>
      <c r="F17" s="62">
        <f t="shared" si="0"/>
        <v>80000</v>
      </c>
      <c r="G17" s="64">
        <v>0</v>
      </c>
      <c r="H17" s="64">
        <v>0</v>
      </c>
      <c r="I17" s="65">
        <f t="shared" si="1"/>
        <v>80000</v>
      </c>
    </row>
    <row r="18" spans="2:9" s="19" customFormat="1" ht="15.75" x14ac:dyDescent="0.25">
      <c r="B18" s="20"/>
      <c r="C18" s="18" t="s">
        <v>21</v>
      </c>
      <c r="D18" s="64">
        <v>0</v>
      </c>
      <c r="E18" s="64">
        <v>0</v>
      </c>
      <c r="F18" s="62">
        <f t="shared" si="0"/>
        <v>0</v>
      </c>
      <c r="G18" s="64">
        <v>62337.05</v>
      </c>
      <c r="H18" s="64">
        <v>62337.05</v>
      </c>
      <c r="I18" s="65">
        <f t="shared" si="1"/>
        <v>-62337.05</v>
      </c>
    </row>
    <row r="19" spans="2:9" s="19" customFormat="1" ht="15.75" x14ac:dyDescent="0.25">
      <c r="B19" s="20"/>
      <c r="C19" s="18" t="s">
        <v>22</v>
      </c>
      <c r="D19" s="64">
        <v>0</v>
      </c>
      <c r="E19" s="64">
        <v>0</v>
      </c>
      <c r="F19" s="62">
        <f t="shared" si="0"/>
        <v>0</v>
      </c>
      <c r="G19" s="64">
        <v>0</v>
      </c>
      <c r="H19" s="64">
        <v>0</v>
      </c>
      <c r="I19" s="65">
        <f t="shared" si="1"/>
        <v>0</v>
      </c>
    </row>
    <row r="20" spans="2:9" s="19" customFormat="1" ht="15.75" x14ac:dyDescent="0.25">
      <c r="B20" s="21"/>
      <c r="C20" s="18" t="s">
        <v>23</v>
      </c>
      <c r="D20" s="64">
        <v>0</v>
      </c>
      <c r="E20" s="64">
        <v>0</v>
      </c>
      <c r="F20" s="62">
        <f t="shared" si="0"/>
        <v>0</v>
      </c>
      <c r="G20" s="64">
        <v>0</v>
      </c>
      <c r="H20" s="64">
        <v>0</v>
      </c>
      <c r="I20" s="65">
        <f t="shared" si="1"/>
        <v>0</v>
      </c>
    </row>
    <row r="21" spans="2:9" x14ac:dyDescent="0.25">
      <c r="B21" s="15" t="s">
        <v>24</v>
      </c>
      <c r="C21" s="16" t="s">
        <v>25</v>
      </c>
      <c r="D21" s="62">
        <f>SUM(D22:D30)</f>
        <v>6187448</v>
      </c>
      <c r="E21" s="62">
        <f>SUM(E22:E30)</f>
        <v>0</v>
      </c>
      <c r="F21" s="62">
        <f t="shared" si="0"/>
        <v>6187448</v>
      </c>
      <c r="G21" s="62">
        <f>SUM(G22:G30)</f>
        <v>1111568.92</v>
      </c>
      <c r="H21" s="62">
        <f>SUM(H22:H30)</f>
        <v>1111568.92</v>
      </c>
      <c r="I21" s="63">
        <f>F21-G21</f>
        <v>5075879.08</v>
      </c>
    </row>
    <row r="22" spans="2:9" s="19" customFormat="1" ht="31.5" x14ac:dyDescent="0.25">
      <c r="B22" s="22"/>
      <c r="C22" s="23" t="s">
        <v>26</v>
      </c>
      <c r="D22" s="64">
        <v>553200</v>
      </c>
      <c r="E22" s="64">
        <v>0</v>
      </c>
      <c r="F22" s="62">
        <f t="shared" si="0"/>
        <v>553200</v>
      </c>
      <c r="G22" s="64">
        <v>124394.15</v>
      </c>
      <c r="H22" s="64">
        <v>124394.15</v>
      </c>
      <c r="I22" s="65">
        <f t="shared" si="1"/>
        <v>428805.85</v>
      </c>
    </row>
    <row r="23" spans="2:9" s="19" customFormat="1" ht="15.75" x14ac:dyDescent="0.25">
      <c r="B23" s="24"/>
      <c r="C23" s="18" t="s">
        <v>27</v>
      </c>
      <c r="D23" s="64">
        <v>165000</v>
      </c>
      <c r="E23" s="64">
        <v>0</v>
      </c>
      <c r="F23" s="62">
        <f t="shared" si="0"/>
        <v>165000</v>
      </c>
      <c r="G23" s="64">
        <v>28890.28</v>
      </c>
      <c r="H23" s="64">
        <v>28890.28</v>
      </c>
      <c r="I23" s="65">
        <f t="shared" si="1"/>
        <v>136109.72</v>
      </c>
    </row>
    <row r="24" spans="2:9" s="19" customFormat="1" ht="15.75" x14ac:dyDescent="0.25">
      <c r="B24" s="24"/>
      <c r="C24" s="18" t="s">
        <v>28</v>
      </c>
      <c r="D24" s="64">
        <v>0</v>
      </c>
      <c r="E24" s="64">
        <v>0</v>
      </c>
      <c r="F24" s="62">
        <f t="shared" si="0"/>
        <v>0</v>
      </c>
      <c r="G24" s="64">
        <v>0</v>
      </c>
      <c r="H24" s="64">
        <v>0</v>
      </c>
      <c r="I24" s="65">
        <f t="shared" si="1"/>
        <v>0</v>
      </c>
    </row>
    <row r="25" spans="2:9" s="19" customFormat="1" ht="15.75" x14ac:dyDescent="0.25">
      <c r="B25" s="24"/>
      <c r="C25" s="18" t="s">
        <v>29</v>
      </c>
      <c r="D25" s="64">
        <v>345000</v>
      </c>
      <c r="E25" s="64">
        <v>0</v>
      </c>
      <c r="F25" s="62">
        <f t="shared" si="0"/>
        <v>345000</v>
      </c>
      <c r="G25" s="64">
        <v>32517.24</v>
      </c>
      <c r="H25" s="64">
        <v>32517.24</v>
      </c>
      <c r="I25" s="65">
        <f t="shared" si="1"/>
        <v>312482.76</v>
      </c>
    </row>
    <row r="26" spans="2:9" s="19" customFormat="1" ht="15.75" x14ac:dyDescent="0.25">
      <c r="B26" s="24"/>
      <c r="C26" s="18" t="s">
        <v>30</v>
      </c>
      <c r="D26" s="64">
        <v>193000</v>
      </c>
      <c r="E26" s="64">
        <v>0</v>
      </c>
      <c r="F26" s="62">
        <f t="shared" si="0"/>
        <v>193000</v>
      </c>
      <c r="G26" s="64">
        <v>42269.89</v>
      </c>
      <c r="H26" s="64">
        <v>42269.89</v>
      </c>
      <c r="I26" s="65">
        <f t="shared" si="1"/>
        <v>150730.10999999999</v>
      </c>
    </row>
    <row r="27" spans="2:9" s="19" customFormat="1" ht="15.75" x14ac:dyDescent="0.25">
      <c r="B27" s="24"/>
      <c r="C27" s="18" t="s">
        <v>31</v>
      </c>
      <c r="D27" s="64">
        <v>3452248</v>
      </c>
      <c r="E27" s="64">
        <v>0</v>
      </c>
      <c r="F27" s="62">
        <f t="shared" si="0"/>
        <v>3452248</v>
      </c>
      <c r="G27" s="64">
        <v>633749.57999999996</v>
      </c>
      <c r="H27" s="64">
        <v>633749.57999999996</v>
      </c>
      <c r="I27" s="65">
        <f t="shared" si="1"/>
        <v>2818498.42</v>
      </c>
    </row>
    <row r="28" spans="2:9" s="19" customFormat="1" ht="15.75" x14ac:dyDescent="0.25">
      <c r="B28" s="24"/>
      <c r="C28" s="18" t="s">
        <v>32</v>
      </c>
      <c r="D28" s="64">
        <v>353000</v>
      </c>
      <c r="E28" s="64">
        <v>0</v>
      </c>
      <c r="F28" s="62">
        <f t="shared" si="0"/>
        <v>353000</v>
      </c>
      <c r="G28" s="64">
        <v>5642.13</v>
      </c>
      <c r="H28" s="64">
        <v>5642.13</v>
      </c>
      <c r="I28" s="65">
        <f t="shared" si="1"/>
        <v>347357.87</v>
      </c>
    </row>
    <row r="29" spans="2:9" s="19" customFormat="1" ht="15.75" x14ac:dyDescent="0.25">
      <c r="B29" s="24"/>
      <c r="C29" s="18" t="s">
        <v>33</v>
      </c>
      <c r="D29" s="64">
        <v>8000</v>
      </c>
      <c r="E29" s="64">
        <v>0</v>
      </c>
      <c r="F29" s="62">
        <f t="shared" si="0"/>
        <v>8000</v>
      </c>
      <c r="G29" s="64">
        <v>0</v>
      </c>
      <c r="H29" s="64">
        <v>0</v>
      </c>
      <c r="I29" s="65">
        <f t="shared" si="1"/>
        <v>8000</v>
      </c>
    </row>
    <row r="30" spans="2:9" s="19" customFormat="1" ht="15.75" x14ac:dyDescent="0.25">
      <c r="B30" s="25"/>
      <c r="C30" s="18" t="s">
        <v>34</v>
      </c>
      <c r="D30" s="64">
        <v>1118000</v>
      </c>
      <c r="E30" s="64">
        <v>0</v>
      </c>
      <c r="F30" s="62">
        <f t="shared" si="0"/>
        <v>1118000</v>
      </c>
      <c r="G30" s="64">
        <v>244105.65</v>
      </c>
      <c r="H30" s="64">
        <v>244105.65</v>
      </c>
      <c r="I30" s="65">
        <f t="shared" si="1"/>
        <v>873894.35</v>
      </c>
    </row>
    <row r="31" spans="2:9" x14ac:dyDescent="0.25">
      <c r="B31" s="15" t="s">
        <v>35</v>
      </c>
      <c r="C31" s="16" t="s">
        <v>36</v>
      </c>
      <c r="D31" s="62">
        <f>SUM(D32:D40)</f>
        <v>9246422</v>
      </c>
      <c r="E31" s="62">
        <f>SUM(E32:E40)</f>
        <v>0</v>
      </c>
      <c r="F31" s="62">
        <f t="shared" si="0"/>
        <v>9246422</v>
      </c>
      <c r="G31" s="62">
        <f>SUM(G32:G40)</f>
        <v>2418435.8800000004</v>
      </c>
      <c r="H31" s="62">
        <f>SUM(H32:H40)</f>
        <v>2418435.8800000004</v>
      </c>
      <c r="I31" s="63">
        <f>F31-G31</f>
        <v>6827986.1199999992</v>
      </c>
    </row>
    <row r="32" spans="2:9" s="19" customFormat="1" ht="15.75" x14ac:dyDescent="0.25">
      <c r="B32" s="17"/>
      <c r="C32" s="18" t="s">
        <v>37</v>
      </c>
      <c r="D32" s="64">
        <v>4609561</v>
      </c>
      <c r="E32" s="64">
        <v>0</v>
      </c>
      <c r="F32" s="62">
        <f t="shared" si="0"/>
        <v>4609561</v>
      </c>
      <c r="G32" s="64">
        <v>1108256.5</v>
      </c>
      <c r="H32" s="64">
        <v>1108256.5</v>
      </c>
      <c r="I32" s="65">
        <f t="shared" si="1"/>
        <v>3501304.5</v>
      </c>
    </row>
    <row r="33" spans="2:9" s="19" customFormat="1" ht="15.75" x14ac:dyDescent="0.25">
      <c r="B33" s="20"/>
      <c r="C33" s="18" t="s">
        <v>38</v>
      </c>
      <c r="D33" s="64">
        <v>137100</v>
      </c>
      <c r="E33" s="64">
        <v>0</v>
      </c>
      <c r="F33" s="62">
        <f t="shared" si="0"/>
        <v>137100</v>
      </c>
      <c r="G33" s="64">
        <v>75264.56</v>
      </c>
      <c r="H33" s="64">
        <v>75264.56</v>
      </c>
      <c r="I33" s="65">
        <f t="shared" si="1"/>
        <v>61835.44</v>
      </c>
    </row>
    <row r="34" spans="2:9" s="19" customFormat="1" ht="15.75" x14ac:dyDescent="0.25">
      <c r="B34" s="20"/>
      <c r="C34" s="18" t="s">
        <v>39</v>
      </c>
      <c r="D34" s="64">
        <v>67100</v>
      </c>
      <c r="E34" s="64">
        <v>0</v>
      </c>
      <c r="F34" s="62">
        <f t="shared" si="0"/>
        <v>67100</v>
      </c>
      <c r="G34" s="64">
        <v>0</v>
      </c>
      <c r="H34" s="64">
        <v>0</v>
      </c>
      <c r="I34" s="65">
        <f t="shared" si="1"/>
        <v>67100</v>
      </c>
    </row>
    <row r="35" spans="2:9" s="19" customFormat="1" ht="15.75" x14ac:dyDescent="0.25">
      <c r="B35" s="20"/>
      <c r="C35" s="18" t="s">
        <v>40</v>
      </c>
      <c r="D35" s="64">
        <v>402000</v>
      </c>
      <c r="E35" s="64">
        <v>0</v>
      </c>
      <c r="F35" s="62">
        <f t="shared" si="0"/>
        <v>402000</v>
      </c>
      <c r="G35" s="64">
        <v>34390.71</v>
      </c>
      <c r="H35" s="64">
        <v>34390.71</v>
      </c>
      <c r="I35" s="65">
        <f t="shared" si="1"/>
        <v>367609.29</v>
      </c>
    </row>
    <row r="36" spans="2:9" s="19" customFormat="1" ht="15.75" x14ac:dyDescent="0.25">
      <c r="B36" s="20"/>
      <c r="C36" s="18" t="s">
        <v>41</v>
      </c>
      <c r="D36" s="64">
        <v>2009111</v>
      </c>
      <c r="E36" s="64">
        <v>0</v>
      </c>
      <c r="F36" s="62">
        <f t="shared" si="0"/>
        <v>2009111</v>
      </c>
      <c r="G36" s="64">
        <v>868771.06</v>
      </c>
      <c r="H36" s="64">
        <v>868771.06</v>
      </c>
      <c r="I36" s="65">
        <f t="shared" si="1"/>
        <v>1140339.94</v>
      </c>
    </row>
    <row r="37" spans="2:9" s="19" customFormat="1" ht="15.75" x14ac:dyDescent="0.25">
      <c r="B37" s="20"/>
      <c r="C37" s="18" t="s">
        <v>42</v>
      </c>
      <c r="D37" s="64">
        <v>1750</v>
      </c>
      <c r="E37" s="64">
        <v>0</v>
      </c>
      <c r="F37" s="62">
        <f t="shared" si="0"/>
        <v>1750</v>
      </c>
      <c r="G37" s="64">
        <v>0</v>
      </c>
      <c r="H37" s="64">
        <v>0</v>
      </c>
      <c r="I37" s="65">
        <f t="shared" si="1"/>
        <v>1750</v>
      </c>
    </row>
    <row r="38" spans="2:9" s="19" customFormat="1" ht="15.75" x14ac:dyDescent="0.25">
      <c r="B38" s="20"/>
      <c r="C38" s="18" t="s">
        <v>43</v>
      </c>
      <c r="D38" s="64">
        <v>320000</v>
      </c>
      <c r="E38" s="64">
        <v>0</v>
      </c>
      <c r="F38" s="62">
        <f t="shared" si="0"/>
        <v>320000</v>
      </c>
      <c r="G38" s="64">
        <v>44831.68</v>
      </c>
      <c r="H38" s="64">
        <v>44831.68</v>
      </c>
      <c r="I38" s="65">
        <f t="shared" si="1"/>
        <v>275168.32</v>
      </c>
    </row>
    <row r="39" spans="2:9" s="19" customFormat="1" ht="15.75" x14ac:dyDescent="0.25">
      <c r="B39" s="20"/>
      <c r="C39" s="18" t="s">
        <v>44</v>
      </c>
      <c r="D39" s="64">
        <v>1500000</v>
      </c>
      <c r="E39" s="64">
        <v>0</v>
      </c>
      <c r="F39" s="62">
        <f t="shared" si="0"/>
        <v>1500000</v>
      </c>
      <c r="G39" s="64">
        <v>263242.40999999997</v>
      </c>
      <c r="H39" s="64">
        <v>263242.40999999997</v>
      </c>
      <c r="I39" s="65">
        <f t="shared" si="1"/>
        <v>1236757.5900000001</v>
      </c>
    </row>
    <row r="40" spans="2:9" s="19" customFormat="1" ht="15.75" x14ac:dyDescent="0.25">
      <c r="B40" s="21"/>
      <c r="C40" s="18" t="s">
        <v>45</v>
      </c>
      <c r="D40" s="64">
        <v>199800</v>
      </c>
      <c r="E40" s="64">
        <v>0</v>
      </c>
      <c r="F40" s="62">
        <f t="shared" si="0"/>
        <v>199800</v>
      </c>
      <c r="G40" s="64">
        <v>23678.959999999999</v>
      </c>
      <c r="H40" s="64">
        <v>23678.959999999999</v>
      </c>
      <c r="I40" s="65">
        <f t="shared" si="1"/>
        <v>176121.04</v>
      </c>
    </row>
    <row r="41" spans="2:9" x14ac:dyDescent="0.25">
      <c r="B41" s="15" t="s">
        <v>46</v>
      </c>
      <c r="C41" s="16" t="s">
        <v>47</v>
      </c>
      <c r="D41" s="62">
        <f>SUM(D42:D50)</f>
        <v>4121328</v>
      </c>
      <c r="E41" s="62">
        <f>SUM(E42:E50)</f>
        <v>0</v>
      </c>
      <c r="F41" s="62">
        <f t="shared" si="0"/>
        <v>4121328</v>
      </c>
      <c r="G41" s="62">
        <f>SUM(G42:G50)</f>
        <v>1064334.5</v>
      </c>
      <c r="H41" s="62">
        <f>SUM(H42:H50)</f>
        <v>1064334.5</v>
      </c>
      <c r="I41" s="63">
        <f>F41-G41</f>
        <v>3056993.5</v>
      </c>
    </row>
    <row r="42" spans="2:9" s="19" customFormat="1" ht="15.75" x14ac:dyDescent="0.25">
      <c r="B42" s="17"/>
      <c r="C42" s="18" t="s">
        <v>48</v>
      </c>
      <c r="D42" s="64">
        <v>2570458</v>
      </c>
      <c r="E42" s="64">
        <v>0</v>
      </c>
      <c r="F42" s="62">
        <f t="shared" si="0"/>
        <v>2570458</v>
      </c>
      <c r="G42" s="64">
        <v>644115</v>
      </c>
      <c r="H42" s="64">
        <v>644115</v>
      </c>
      <c r="I42" s="65">
        <f t="shared" si="1"/>
        <v>1926343</v>
      </c>
    </row>
    <row r="43" spans="2:9" s="19" customFormat="1" ht="15.75" x14ac:dyDescent="0.25">
      <c r="B43" s="20"/>
      <c r="C43" s="18" t="s">
        <v>49</v>
      </c>
      <c r="D43" s="64">
        <v>0</v>
      </c>
      <c r="E43" s="64">
        <v>0</v>
      </c>
      <c r="F43" s="62">
        <f t="shared" si="0"/>
        <v>0</v>
      </c>
      <c r="G43" s="64">
        <v>0</v>
      </c>
      <c r="H43" s="64">
        <v>0</v>
      </c>
      <c r="I43" s="65">
        <f t="shared" si="1"/>
        <v>0</v>
      </c>
    </row>
    <row r="44" spans="2:9" s="19" customFormat="1" ht="15.75" x14ac:dyDescent="0.25">
      <c r="B44" s="20"/>
      <c r="C44" s="18" t="s">
        <v>50</v>
      </c>
      <c r="D44" s="64">
        <v>0</v>
      </c>
      <c r="E44" s="64">
        <v>0</v>
      </c>
      <c r="F44" s="62">
        <f t="shared" si="0"/>
        <v>0</v>
      </c>
      <c r="G44" s="64">
        <v>0</v>
      </c>
      <c r="H44" s="64">
        <v>0</v>
      </c>
      <c r="I44" s="65">
        <f t="shared" si="1"/>
        <v>0</v>
      </c>
    </row>
    <row r="45" spans="2:9" s="19" customFormat="1" ht="15.75" x14ac:dyDescent="0.25">
      <c r="B45" s="20"/>
      <c r="C45" s="18" t="s">
        <v>51</v>
      </c>
      <c r="D45" s="64">
        <v>1480000</v>
      </c>
      <c r="E45" s="64">
        <v>0</v>
      </c>
      <c r="F45" s="62">
        <f t="shared" si="0"/>
        <v>1480000</v>
      </c>
      <c r="G45" s="64">
        <f>143909.15+205790.35</f>
        <v>349699.5</v>
      </c>
      <c r="H45" s="64">
        <v>349699.5</v>
      </c>
      <c r="I45" s="65">
        <f t="shared" si="1"/>
        <v>1130300.5</v>
      </c>
    </row>
    <row r="46" spans="2:9" s="19" customFormat="1" ht="15.75" x14ac:dyDescent="0.25">
      <c r="B46" s="20"/>
      <c r="C46" s="18" t="s">
        <v>52</v>
      </c>
      <c r="D46" s="64">
        <v>34680</v>
      </c>
      <c r="E46" s="64">
        <v>0</v>
      </c>
      <c r="F46" s="62">
        <f t="shared" si="0"/>
        <v>34680</v>
      </c>
      <c r="G46" s="64">
        <v>8670</v>
      </c>
      <c r="H46" s="64">
        <v>8670</v>
      </c>
      <c r="I46" s="65">
        <f t="shared" si="1"/>
        <v>26010</v>
      </c>
    </row>
    <row r="47" spans="2:9" s="19" customFormat="1" ht="15.75" x14ac:dyDescent="0.25">
      <c r="B47" s="20"/>
      <c r="C47" s="18" t="s">
        <v>53</v>
      </c>
      <c r="D47" s="64">
        <v>0</v>
      </c>
      <c r="E47" s="64">
        <v>0</v>
      </c>
      <c r="F47" s="62">
        <f t="shared" si="0"/>
        <v>0</v>
      </c>
      <c r="G47" s="64">
        <v>0</v>
      </c>
      <c r="H47" s="64">
        <v>0</v>
      </c>
      <c r="I47" s="65">
        <f t="shared" si="1"/>
        <v>0</v>
      </c>
    </row>
    <row r="48" spans="2:9" s="19" customFormat="1" ht="15.75" x14ac:dyDescent="0.25">
      <c r="B48" s="20"/>
      <c r="C48" s="18" t="s">
        <v>54</v>
      </c>
      <c r="D48" s="64">
        <v>0</v>
      </c>
      <c r="E48" s="64">
        <v>0</v>
      </c>
      <c r="F48" s="62">
        <f t="shared" si="0"/>
        <v>0</v>
      </c>
      <c r="G48" s="64">
        <v>0</v>
      </c>
      <c r="H48" s="64">
        <v>0</v>
      </c>
      <c r="I48" s="65">
        <f t="shared" si="1"/>
        <v>0</v>
      </c>
    </row>
    <row r="49" spans="2:9" s="19" customFormat="1" ht="15.75" x14ac:dyDescent="0.25">
      <c r="B49" s="20"/>
      <c r="C49" s="18" t="s">
        <v>55</v>
      </c>
      <c r="D49" s="64">
        <v>36190</v>
      </c>
      <c r="E49" s="64">
        <v>0</v>
      </c>
      <c r="F49" s="62">
        <f t="shared" si="0"/>
        <v>36190</v>
      </c>
      <c r="G49" s="64">
        <v>61850</v>
      </c>
      <c r="H49" s="64">
        <v>61850</v>
      </c>
      <c r="I49" s="65">
        <f t="shared" si="1"/>
        <v>-25660</v>
      </c>
    </row>
    <row r="50" spans="2:9" s="19" customFormat="1" ht="15.75" x14ac:dyDescent="0.25">
      <c r="B50" s="21"/>
      <c r="C50" s="18" t="s">
        <v>56</v>
      </c>
      <c r="D50" s="64">
        <v>0</v>
      </c>
      <c r="E50" s="64">
        <v>0</v>
      </c>
      <c r="F50" s="62">
        <f t="shared" si="0"/>
        <v>0</v>
      </c>
      <c r="G50" s="64">
        <v>0</v>
      </c>
      <c r="H50" s="64">
        <v>0</v>
      </c>
      <c r="I50" s="65">
        <f t="shared" si="1"/>
        <v>0</v>
      </c>
    </row>
    <row r="51" spans="2:9" x14ac:dyDescent="0.25">
      <c r="B51" s="15" t="s">
        <v>57</v>
      </c>
      <c r="C51" s="26" t="s">
        <v>58</v>
      </c>
      <c r="D51" s="62">
        <f>SUM(D52:D60)</f>
        <v>200000</v>
      </c>
      <c r="E51" s="62">
        <f>SUM(E52:E60)</f>
        <v>0</v>
      </c>
      <c r="F51" s="62">
        <f t="shared" si="0"/>
        <v>200000</v>
      </c>
      <c r="G51" s="62">
        <f>SUM(G52:G60)</f>
        <v>10500</v>
      </c>
      <c r="H51" s="62">
        <f>SUM(H52:H60)</f>
        <v>10500</v>
      </c>
      <c r="I51" s="63">
        <f>F51-G51</f>
        <v>189500</v>
      </c>
    </row>
    <row r="52" spans="2:9" s="19" customFormat="1" ht="15.75" x14ac:dyDescent="0.25">
      <c r="B52" s="17"/>
      <c r="C52" s="27" t="s">
        <v>59</v>
      </c>
      <c r="D52" s="64">
        <v>200000</v>
      </c>
      <c r="E52" s="64">
        <v>0</v>
      </c>
      <c r="F52" s="62">
        <f t="shared" si="0"/>
        <v>200000</v>
      </c>
      <c r="G52" s="64">
        <v>10500</v>
      </c>
      <c r="H52" s="64">
        <v>10500</v>
      </c>
      <c r="I52" s="65">
        <f t="shared" si="1"/>
        <v>189500</v>
      </c>
    </row>
    <row r="53" spans="2:9" s="19" customFormat="1" ht="15.75" x14ac:dyDescent="0.25">
      <c r="B53" s="20"/>
      <c r="C53" s="27" t="s">
        <v>60</v>
      </c>
      <c r="D53" s="64">
        <v>0</v>
      </c>
      <c r="E53" s="64">
        <v>0</v>
      </c>
      <c r="F53" s="62">
        <f t="shared" si="0"/>
        <v>0</v>
      </c>
      <c r="G53" s="64">
        <v>0</v>
      </c>
      <c r="H53" s="64">
        <v>0</v>
      </c>
      <c r="I53" s="65">
        <f t="shared" si="1"/>
        <v>0</v>
      </c>
    </row>
    <row r="54" spans="2:9" s="19" customFormat="1" ht="15.75" x14ac:dyDescent="0.25">
      <c r="B54" s="20"/>
      <c r="C54" s="27" t="s">
        <v>61</v>
      </c>
      <c r="D54" s="64">
        <v>0</v>
      </c>
      <c r="E54" s="64">
        <v>0</v>
      </c>
      <c r="F54" s="62">
        <f t="shared" si="0"/>
        <v>0</v>
      </c>
      <c r="G54" s="64">
        <v>0</v>
      </c>
      <c r="H54" s="64">
        <v>0</v>
      </c>
      <c r="I54" s="65">
        <f t="shared" si="1"/>
        <v>0</v>
      </c>
    </row>
    <row r="55" spans="2:9" s="19" customFormat="1" ht="15.75" x14ac:dyDescent="0.25">
      <c r="B55" s="20"/>
      <c r="C55" s="27" t="s">
        <v>62</v>
      </c>
      <c r="D55" s="64">
        <v>0</v>
      </c>
      <c r="E55" s="64">
        <v>0</v>
      </c>
      <c r="F55" s="62">
        <f t="shared" si="0"/>
        <v>0</v>
      </c>
      <c r="G55" s="64">
        <v>0</v>
      </c>
      <c r="H55" s="64">
        <v>0</v>
      </c>
      <c r="I55" s="65">
        <f t="shared" si="1"/>
        <v>0</v>
      </c>
    </row>
    <row r="56" spans="2:9" s="19" customFormat="1" ht="15.75" x14ac:dyDescent="0.25">
      <c r="B56" s="20"/>
      <c r="C56" s="27" t="s">
        <v>63</v>
      </c>
      <c r="D56" s="64">
        <v>0</v>
      </c>
      <c r="E56" s="64">
        <v>0</v>
      </c>
      <c r="F56" s="62">
        <f t="shared" si="0"/>
        <v>0</v>
      </c>
      <c r="G56" s="64">
        <v>0</v>
      </c>
      <c r="H56" s="64">
        <v>0</v>
      </c>
      <c r="I56" s="65">
        <f t="shared" si="1"/>
        <v>0</v>
      </c>
    </row>
    <row r="57" spans="2:9" s="19" customFormat="1" ht="15.75" x14ac:dyDescent="0.25">
      <c r="B57" s="20"/>
      <c r="C57" s="27" t="s">
        <v>64</v>
      </c>
      <c r="D57" s="64">
        <v>0</v>
      </c>
      <c r="E57" s="64">
        <v>0</v>
      </c>
      <c r="F57" s="62">
        <f t="shared" si="0"/>
        <v>0</v>
      </c>
      <c r="G57" s="64">
        <v>0</v>
      </c>
      <c r="H57" s="64">
        <v>0</v>
      </c>
      <c r="I57" s="65">
        <f t="shared" si="1"/>
        <v>0</v>
      </c>
    </row>
    <row r="58" spans="2:9" s="19" customFormat="1" ht="15.75" x14ac:dyDescent="0.25">
      <c r="B58" s="20"/>
      <c r="C58" s="27" t="s">
        <v>65</v>
      </c>
      <c r="D58" s="64">
        <v>0</v>
      </c>
      <c r="E58" s="64">
        <v>0</v>
      </c>
      <c r="F58" s="62">
        <f t="shared" si="0"/>
        <v>0</v>
      </c>
      <c r="G58" s="64">
        <v>0</v>
      </c>
      <c r="H58" s="64">
        <v>0</v>
      </c>
      <c r="I58" s="65">
        <f t="shared" si="1"/>
        <v>0</v>
      </c>
    </row>
    <row r="59" spans="2:9" s="19" customFormat="1" ht="15.75" x14ac:dyDescent="0.25">
      <c r="B59" s="20"/>
      <c r="C59" s="27" t="s">
        <v>66</v>
      </c>
      <c r="D59" s="64">
        <v>0</v>
      </c>
      <c r="E59" s="64">
        <v>0</v>
      </c>
      <c r="F59" s="62">
        <f t="shared" si="0"/>
        <v>0</v>
      </c>
      <c r="G59" s="64">
        <v>0</v>
      </c>
      <c r="H59" s="64">
        <v>0</v>
      </c>
      <c r="I59" s="65">
        <f t="shared" si="1"/>
        <v>0</v>
      </c>
    </row>
    <row r="60" spans="2:9" s="19" customFormat="1" ht="15.75" x14ac:dyDescent="0.25">
      <c r="B60" s="21"/>
      <c r="C60" s="27" t="s">
        <v>67</v>
      </c>
      <c r="D60" s="64">
        <v>0</v>
      </c>
      <c r="E60" s="64">
        <v>0</v>
      </c>
      <c r="F60" s="62">
        <f t="shared" si="0"/>
        <v>0</v>
      </c>
      <c r="G60" s="64">
        <v>0</v>
      </c>
      <c r="H60" s="64">
        <v>0</v>
      </c>
      <c r="I60" s="65">
        <f t="shared" si="1"/>
        <v>0</v>
      </c>
    </row>
    <row r="61" spans="2:9" x14ac:dyDescent="0.25">
      <c r="B61" s="28" t="s">
        <v>68</v>
      </c>
      <c r="C61" s="29" t="s">
        <v>69</v>
      </c>
      <c r="D61" s="62">
        <f>SUM(D62:D64)</f>
        <v>14237975</v>
      </c>
      <c r="E61" s="62">
        <f>SUM(E62:E64)</f>
        <v>0</v>
      </c>
      <c r="F61" s="62">
        <f t="shared" si="0"/>
        <v>14237975</v>
      </c>
      <c r="G61" s="62">
        <f>SUM(G62:G64)</f>
        <v>0</v>
      </c>
      <c r="H61" s="62">
        <f>SUM(H62:H64)</f>
        <v>0</v>
      </c>
      <c r="I61" s="63">
        <f t="shared" si="1"/>
        <v>14237975</v>
      </c>
    </row>
    <row r="62" spans="2:9" s="19" customFormat="1" ht="15.75" x14ac:dyDescent="0.25">
      <c r="B62" s="17"/>
      <c r="C62" s="30" t="s">
        <v>70</v>
      </c>
      <c r="D62" s="64">
        <v>0</v>
      </c>
      <c r="E62" s="64">
        <v>0</v>
      </c>
      <c r="F62" s="62">
        <f t="shared" si="0"/>
        <v>0</v>
      </c>
      <c r="G62" s="64">
        <v>0</v>
      </c>
      <c r="H62" s="64">
        <v>0</v>
      </c>
      <c r="I62" s="65">
        <f t="shared" si="1"/>
        <v>0</v>
      </c>
    </row>
    <row r="63" spans="2:9" s="19" customFormat="1" ht="15.75" x14ac:dyDescent="0.25">
      <c r="B63" s="20"/>
      <c r="C63" s="30" t="s">
        <v>71</v>
      </c>
      <c r="D63" s="64">
        <v>14237975</v>
      </c>
      <c r="E63" s="64">
        <v>0</v>
      </c>
      <c r="F63" s="62">
        <f t="shared" si="0"/>
        <v>14237975</v>
      </c>
      <c r="G63" s="64">
        <v>0</v>
      </c>
      <c r="H63" s="64">
        <v>0</v>
      </c>
      <c r="I63" s="65">
        <f t="shared" si="1"/>
        <v>14237975</v>
      </c>
    </row>
    <row r="64" spans="2:9" s="19" customFormat="1" ht="15.75" x14ac:dyDescent="0.25">
      <c r="B64" s="20"/>
      <c r="C64" s="30" t="s">
        <v>72</v>
      </c>
      <c r="D64" s="64">
        <v>0</v>
      </c>
      <c r="E64" s="64">
        <v>0</v>
      </c>
      <c r="F64" s="62">
        <f t="shared" si="0"/>
        <v>0</v>
      </c>
      <c r="G64" s="64">
        <v>0</v>
      </c>
      <c r="H64" s="64">
        <v>0</v>
      </c>
      <c r="I64" s="65">
        <f t="shared" si="1"/>
        <v>0</v>
      </c>
    </row>
    <row r="65" spans="2:9" x14ac:dyDescent="0.25">
      <c r="B65" s="31" t="s">
        <v>73</v>
      </c>
      <c r="C65" s="26" t="s">
        <v>74</v>
      </c>
      <c r="D65" s="62">
        <f>SUM(D66:D72)</f>
        <v>0</v>
      </c>
      <c r="E65" s="62">
        <f>SUM(E66:E72)</f>
        <v>0</v>
      </c>
      <c r="F65" s="62">
        <f t="shared" si="0"/>
        <v>0</v>
      </c>
      <c r="G65" s="62">
        <f>SUM(G66:G72)</f>
        <v>0</v>
      </c>
      <c r="H65" s="62">
        <f>SUM(H66:H72)</f>
        <v>0</v>
      </c>
      <c r="I65" s="63">
        <f t="shared" si="1"/>
        <v>0</v>
      </c>
    </row>
    <row r="66" spans="2:9" s="19" customFormat="1" ht="15.75" x14ac:dyDescent="0.25">
      <c r="B66" s="20"/>
      <c r="C66" s="18" t="s">
        <v>75</v>
      </c>
      <c r="D66" s="64">
        <v>0</v>
      </c>
      <c r="E66" s="64">
        <v>0</v>
      </c>
      <c r="F66" s="62">
        <f t="shared" si="0"/>
        <v>0</v>
      </c>
      <c r="G66" s="64">
        <v>0</v>
      </c>
      <c r="H66" s="64">
        <v>0</v>
      </c>
      <c r="I66" s="65">
        <f t="shared" si="1"/>
        <v>0</v>
      </c>
    </row>
    <row r="67" spans="2:9" s="19" customFormat="1" ht="15.75" x14ac:dyDescent="0.25">
      <c r="B67" s="20"/>
      <c r="C67" s="18" t="s">
        <v>76</v>
      </c>
      <c r="D67" s="64">
        <v>0</v>
      </c>
      <c r="E67" s="64">
        <v>0</v>
      </c>
      <c r="F67" s="62">
        <f t="shared" si="0"/>
        <v>0</v>
      </c>
      <c r="G67" s="64">
        <v>0</v>
      </c>
      <c r="H67" s="64">
        <v>0</v>
      </c>
      <c r="I67" s="65">
        <f t="shared" si="1"/>
        <v>0</v>
      </c>
    </row>
    <row r="68" spans="2:9" s="19" customFormat="1" ht="15.75" x14ac:dyDescent="0.25">
      <c r="B68" s="20"/>
      <c r="C68" s="18" t="s">
        <v>77</v>
      </c>
      <c r="D68" s="64">
        <v>0</v>
      </c>
      <c r="E68" s="64">
        <v>0</v>
      </c>
      <c r="F68" s="62">
        <f t="shared" si="0"/>
        <v>0</v>
      </c>
      <c r="G68" s="64">
        <v>0</v>
      </c>
      <c r="H68" s="64">
        <v>0</v>
      </c>
      <c r="I68" s="65">
        <f t="shared" si="1"/>
        <v>0</v>
      </c>
    </row>
    <row r="69" spans="2:9" s="19" customFormat="1" ht="15.75" x14ac:dyDescent="0.25">
      <c r="B69" s="20"/>
      <c r="C69" s="18" t="s">
        <v>78</v>
      </c>
      <c r="D69" s="64">
        <v>0</v>
      </c>
      <c r="E69" s="64">
        <v>0</v>
      </c>
      <c r="F69" s="62">
        <f t="shared" si="0"/>
        <v>0</v>
      </c>
      <c r="G69" s="64">
        <v>0</v>
      </c>
      <c r="H69" s="64">
        <v>0</v>
      </c>
      <c r="I69" s="65">
        <f t="shared" si="1"/>
        <v>0</v>
      </c>
    </row>
    <row r="70" spans="2:9" s="19" customFormat="1" ht="15.75" x14ac:dyDescent="0.25">
      <c r="B70" s="20"/>
      <c r="C70" s="18" t="s">
        <v>79</v>
      </c>
      <c r="D70" s="64">
        <v>0</v>
      </c>
      <c r="E70" s="64">
        <v>0</v>
      </c>
      <c r="F70" s="62">
        <f t="shared" si="0"/>
        <v>0</v>
      </c>
      <c r="G70" s="64">
        <v>0</v>
      </c>
      <c r="H70" s="64">
        <v>0</v>
      </c>
      <c r="I70" s="65">
        <f t="shared" si="1"/>
        <v>0</v>
      </c>
    </row>
    <row r="71" spans="2:9" s="19" customFormat="1" ht="15.75" x14ac:dyDescent="0.25">
      <c r="B71" s="20"/>
      <c r="C71" s="18" t="s">
        <v>80</v>
      </c>
      <c r="D71" s="64">
        <v>0</v>
      </c>
      <c r="E71" s="64">
        <v>0</v>
      </c>
      <c r="F71" s="62">
        <f t="shared" si="0"/>
        <v>0</v>
      </c>
      <c r="G71" s="64">
        <v>0</v>
      </c>
      <c r="H71" s="64">
        <v>0</v>
      </c>
      <c r="I71" s="65">
        <f t="shared" si="1"/>
        <v>0</v>
      </c>
    </row>
    <row r="72" spans="2:9" s="19" customFormat="1" ht="15.75" x14ac:dyDescent="0.25">
      <c r="B72" s="21"/>
      <c r="C72" s="18" t="s">
        <v>81</v>
      </c>
      <c r="D72" s="64">
        <v>0</v>
      </c>
      <c r="E72" s="64">
        <v>0</v>
      </c>
      <c r="F72" s="62">
        <f t="shared" si="0"/>
        <v>0</v>
      </c>
      <c r="G72" s="64">
        <v>0</v>
      </c>
      <c r="H72" s="64">
        <v>0</v>
      </c>
      <c r="I72" s="65">
        <f t="shared" si="1"/>
        <v>0</v>
      </c>
    </row>
    <row r="73" spans="2:9" x14ac:dyDescent="0.25">
      <c r="B73" s="31" t="s">
        <v>82</v>
      </c>
      <c r="C73" s="26" t="s">
        <v>83</v>
      </c>
      <c r="D73" s="62">
        <f>SUM(D74:D76)</f>
        <v>0</v>
      </c>
      <c r="E73" s="62">
        <f>SUM(E74:E76)</f>
        <v>0</v>
      </c>
      <c r="F73" s="62">
        <f t="shared" si="0"/>
        <v>0</v>
      </c>
      <c r="G73" s="62">
        <f>SUM(G74:G76)</f>
        <v>0</v>
      </c>
      <c r="H73" s="62">
        <f>SUM(H74:H76)</f>
        <v>0</v>
      </c>
      <c r="I73" s="65">
        <f t="shared" si="1"/>
        <v>0</v>
      </c>
    </row>
    <row r="74" spans="2:9" ht="15.75" x14ac:dyDescent="0.25">
      <c r="B74" s="57"/>
      <c r="C74" s="18" t="s">
        <v>84</v>
      </c>
      <c r="D74" s="64">
        <v>0</v>
      </c>
      <c r="E74" s="64">
        <v>0</v>
      </c>
      <c r="F74" s="62">
        <f t="shared" si="0"/>
        <v>0</v>
      </c>
      <c r="G74" s="64">
        <v>0</v>
      </c>
      <c r="H74" s="64">
        <v>0</v>
      </c>
      <c r="I74" s="65">
        <f t="shared" si="1"/>
        <v>0</v>
      </c>
    </row>
    <row r="75" spans="2:9" ht="15.75" x14ac:dyDescent="0.25">
      <c r="B75" s="58"/>
      <c r="C75" s="18" t="s">
        <v>85</v>
      </c>
      <c r="D75" s="64">
        <v>0</v>
      </c>
      <c r="E75" s="64">
        <v>0</v>
      </c>
      <c r="F75" s="62">
        <f t="shared" si="0"/>
        <v>0</v>
      </c>
      <c r="G75" s="64">
        <v>0</v>
      </c>
      <c r="H75" s="64">
        <v>0</v>
      </c>
      <c r="I75" s="65">
        <f t="shared" si="1"/>
        <v>0</v>
      </c>
    </row>
    <row r="76" spans="2:9" ht="15.75" x14ac:dyDescent="0.25">
      <c r="B76" s="59"/>
      <c r="C76" s="18" t="s">
        <v>86</v>
      </c>
      <c r="D76" s="64">
        <v>0</v>
      </c>
      <c r="E76" s="64">
        <v>0</v>
      </c>
      <c r="F76" s="62">
        <f t="shared" si="0"/>
        <v>0</v>
      </c>
      <c r="G76" s="64">
        <v>0</v>
      </c>
      <c r="H76" s="64">
        <v>0</v>
      </c>
      <c r="I76" s="65">
        <f t="shared" si="1"/>
        <v>0</v>
      </c>
    </row>
    <row r="77" spans="2:9" x14ac:dyDescent="0.25">
      <c r="B77" s="32" t="s">
        <v>13</v>
      </c>
      <c r="C77" s="26" t="s">
        <v>87</v>
      </c>
      <c r="D77" s="62">
        <f>SUM(D78:D84)</f>
        <v>978755</v>
      </c>
      <c r="E77" s="62">
        <f>SUM(E78:E84)</f>
        <v>0</v>
      </c>
      <c r="F77" s="62">
        <f t="shared" ref="F77:F85" si="2">D77+E77</f>
        <v>978755</v>
      </c>
      <c r="G77" s="62">
        <f>SUM(G78:G84)</f>
        <v>0</v>
      </c>
      <c r="H77" s="62">
        <f>SUM(H78:H84)</f>
        <v>0</v>
      </c>
      <c r="I77" s="63">
        <f t="shared" si="1"/>
        <v>978755</v>
      </c>
    </row>
    <row r="78" spans="2:9" s="19" customFormat="1" ht="15.75" x14ac:dyDescent="0.25">
      <c r="B78" s="17"/>
      <c r="C78" s="30" t="s">
        <v>88</v>
      </c>
      <c r="D78" s="64">
        <v>752543</v>
      </c>
      <c r="E78" s="64">
        <v>0</v>
      </c>
      <c r="F78" s="62">
        <f t="shared" si="2"/>
        <v>752543</v>
      </c>
      <c r="G78" s="64">
        <v>0</v>
      </c>
      <c r="H78" s="64">
        <v>0</v>
      </c>
      <c r="I78" s="65">
        <f t="shared" ref="I78:I85" si="3">F78-G78</f>
        <v>752543</v>
      </c>
    </row>
    <row r="79" spans="2:9" s="19" customFormat="1" ht="15.75" x14ac:dyDescent="0.25">
      <c r="B79" s="20"/>
      <c r="C79" s="30" t="s">
        <v>89</v>
      </c>
      <c r="D79" s="64">
        <v>226212</v>
      </c>
      <c r="E79" s="64">
        <v>0</v>
      </c>
      <c r="F79" s="62">
        <f t="shared" si="2"/>
        <v>226212</v>
      </c>
      <c r="G79" s="64">
        <v>0</v>
      </c>
      <c r="H79" s="64">
        <v>0</v>
      </c>
      <c r="I79" s="65">
        <f t="shared" si="3"/>
        <v>226212</v>
      </c>
    </row>
    <row r="80" spans="2:9" s="19" customFormat="1" ht="15.75" x14ac:dyDescent="0.25">
      <c r="B80" s="20"/>
      <c r="C80" s="30" t="s">
        <v>90</v>
      </c>
      <c r="D80" s="64">
        <v>0</v>
      </c>
      <c r="E80" s="64">
        <v>0</v>
      </c>
      <c r="F80" s="62">
        <f t="shared" si="2"/>
        <v>0</v>
      </c>
      <c r="G80" s="64">
        <v>0</v>
      </c>
      <c r="H80" s="64">
        <v>0</v>
      </c>
      <c r="I80" s="65">
        <f t="shared" si="3"/>
        <v>0</v>
      </c>
    </row>
    <row r="81" spans="2:9" s="19" customFormat="1" ht="15.75" x14ac:dyDescent="0.25">
      <c r="B81" s="20"/>
      <c r="C81" s="30" t="s">
        <v>91</v>
      </c>
      <c r="D81" s="64">
        <v>0</v>
      </c>
      <c r="E81" s="64">
        <v>0</v>
      </c>
      <c r="F81" s="62">
        <f t="shared" si="2"/>
        <v>0</v>
      </c>
      <c r="G81" s="64">
        <v>0</v>
      </c>
      <c r="H81" s="64">
        <v>0</v>
      </c>
      <c r="I81" s="65">
        <f t="shared" si="3"/>
        <v>0</v>
      </c>
    </row>
    <row r="82" spans="2:9" s="19" customFormat="1" ht="15.75" x14ac:dyDescent="0.25">
      <c r="B82" s="20"/>
      <c r="C82" s="30" t="s">
        <v>92</v>
      </c>
      <c r="D82" s="64">
        <v>0</v>
      </c>
      <c r="E82" s="64">
        <v>0</v>
      </c>
      <c r="F82" s="62">
        <f t="shared" si="2"/>
        <v>0</v>
      </c>
      <c r="G82" s="64">
        <v>0</v>
      </c>
      <c r="H82" s="64">
        <v>0</v>
      </c>
      <c r="I82" s="65">
        <f t="shared" si="3"/>
        <v>0</v>
      </c>
    </row>
    <row r="83" spans="2:9" s="19" customFormat="1" ht="15.75" x14ac:dyDescent="0.25">
      <c r="B83" s="20"/>
      <c r="C83" s="30" t="s">
        <v>93</v>
      </c>
      <c r="D83" s="64">
        <v>0</v>
      </c>
      <c r="E83" s="64">
        <v>0</v>
      </c>
      <c r="F83" s="62">
        <f t="shared" si="2"/>
        <v>0</v>
      </c>
      <c r="G83" s="64">
        <v>0</v>
      </c>
      <c r="H83" s="64">
        <v>0</v>
      </c>
      <c r="I83" s="65">
        <f t="shared" si="3"/>
        <v>0</v>
      </c>
    </row>
    <row r="84" spans="2:9" ht="15.75" x14ac:dyDescent="0.25">
      <c r="B84" s="20"/>
      <c r="C84" s="30" t="s">
        <v>94</v>
      </c>
      <c r="D84" s="64">
        <v>0</v>
      </c>
      <c r="E84" s="64">
        <v>0</v>
      </c>
      <c r="F84" s="62">
        <f t="shared" si="2"/>
        <v>0</v>
      </c>
      <c r="G84" s="64">
        <v>0</v>
      </c>
      <c r="H84" s="64">
        <v>0</v>
      </c>
      <c r="I84" s="65">
        <f t="shared" si="3"/>
        <v>0</v>
      </c>
    </row>
    <row r="85" spans="2:9" x14ac:dyDescent="0.25">
      <c r="B85" s="33"/>
      <c r="C85" s="34" t="s">
        <v>95</v>
      </c>
      <c r="D85" s="66">
        <f>D13+D21+D31+D41+D51+D61+D65+D73+D77</f>
        <v>50168278</v>
      </c>
      <c r="E85" s="66">
        <f>E13+E21+E31+E41+E51+E61+E65+E73+E77</f>
        <v>0</v>
      </c>
      <c r="F85" s="66">
        <f t="shared" si="2"/>
        <v>50168278</v>
      </c>
      <c r="G85" s="66">
        <f>G13+G21+G31+G41+G51+G61+G65+G73+G77</f>
        <v>8484087.0099999998</v>
      </c>
      <c r="H85" s="66">
        <f>H13+H21+H31+H41+H51+H61+H65+H73+H77</f>
        <v>8484087.0099999998</v>
      </c>
      <c r="I85" s="60">
        <f t="shared" si="3"/>
        <v>41684190.990000002</v>
      </c>
    </row>
    <row r="86" spans="2:9" s="13" customFormat="1" ht="7.5" customHeight="1" x14ac:dyDescent="0.25">
      <c r="B86" s="9"/>
      <c r="C86" s="10"/>
      <c r="D86" s="11"/>
      <c r="E86" s="11"/>
      <c r="F86" s="11"/>
      <c r="G86" s="11"/>
      <c r="H86" s="11"/>
      <c r="I86" s="12"/>
    </row>
    <row r="87" spans="2:9" s="13" customFormat="1" ht="7.5" hidden="1" customHeight="1" x14ac:dyDescent="0.25">
      <c r="B87" s="9"/>
      <c r="C87" s="10"/>
      <c r="D87" s="11"/>
      <c r="E87" s="11"/>
      <c r="F87" s="11"/>
      <c r="G87" s="11"/>
      <c r="H87" s="11"/>
      <c r="I87" s="12"/>
    </row>
    <row r="88" spans="2:9" ht="15.75" x14ac:dyDescent="0.25">
      <c r="B88" s="14" t="s">
        <v>96</v>
      </c>
      <c r="C88" s="55" t="s">
        <v>97</v>
      </c>
      <c r="D88" s="55"/>
      <c r="E88" s="55"/>
      <c r="F88" s="55"/>
      <c r="G88" s="55"/>
      <c r="H88" s="55"/>
      <c r="I88" s="56"/>
    </row>
    <row r="89" spans="2:9" x14ac:dyDescent="0.25">
      <c r="B89" s="15" t="s">
        <v>15</v>
      </c>
      <c r="C89" s="16" t="s">
        <v>16</v>
      </c>
      <c r="D89" s="62">
        <f>SUM(D90:D96)</f>
        <v>0</v>
      </c>
      <c r="E89" s="62">
        <f>SUM(E90:E96)</f>
        <v>0</v>
      </c>
      <c r="F89" s="62">
        <f t="shared" ref="F89:F152" si="4">D89+E89</f>
        <v>0</v>
      </c>
      <c r="G89" s="62">
        <f>SUM(G90:G96)</f>
        <v>0</v>
      </c>
      <c r="H89" s="62">
        <f>SUM(H90:H96)</f>
        <v>0</v>
      </c>
      <c r="I89" s="63">
        <f>F89-G89</f>
        <v>0</v>
      </c>
    </row>
    <row r="90" spans="2:9" s="19" customFormat="1" ht="15.75" x14ac:dyDescent="0.25">
      <c r="B90" s="17"/>
      <c r="C90" s="18" t="s">
        <v>17</v>
      </c>
      <c r="D90" s="64">
        <v>0</v>
      </c>
      <c r="E90" s="64">
        <v>0</v>
      </c>
      <c r="F90" s="62">
        <f t="shared" si="4"/>
        <v>0</v>
      </c>
      <c r="G90" s="64">
        <v>0</v>
      </c>
      <c r="H90" s="64">
        <v>0</v>
      </c>
      <c r="I90" s="65">
        <f t="shared" ref="I90:I96" si="5">F90-G90</f>
        <v>0</v>
      </c>
    </row>
    <row r="91" spans="2:9" s="19" customFormat="1" ht="15.75" x14ac:dyDescent="0.25">
      <c r="B91" s="20"/>
      <c r="C91" s="18" t="s">
        <v>18</v>
      </c>
      <c r="D91" s="64">
        <v>0</v>
      </c>
      <c r="E91" s="64">
        <v>0</v>
      </c>
      <c r="F91" s="62">
        <f t="shared" si="4"/>
        <v>0</v>
      </c>
      <c r="G91" s="64">
        <v>0</v>
      </c>
      <c r="H91" s="64">
        <v>0</v>
      </c>
      <c r="I91" s="65">
        <f t="shared" si="5"/>
        <v>0</v>
      </c>
    </row>
    <row r="92" spans="2:9" s="19" customFormat="1" ht="15.75" x14ac:dyDescent="0.25">
      <c r="B92" s="20"/>
      <c r="C92" s="18" t="s">
        <v>19</v>
      </c>
      <c r="D92" s="64">
        <v>0</v>
      </c>
      <c r="E92" s="64">
        <v>0</v>
      </c>
      <c r="F92" s="62">
        <f t="shared" si="4"/>
        <v>0</v>
      </c>
      <c r="G92" s="64">
        <v>0</v>
      </c>
      <c r="H92" s="64">
        <v>0</v>
      </c>
      <c r="I92" s="65">
        <f t="shared" si="5"/>
        <v>0</v>
      </c>
    </row>
    <row r="93" spans="2:9" s="19" customFormat="1" ht="15.75" x14ac:dyDescent="0.25">
      <c r="B93" s="20"/>
      <c r="C93" s="18" t="s">
        <v>20</v>
      </c>
      <c r="D93" s="64">
        <v>0</v>
      </c>
      <c r="E93" s="64">
        <v>0</v>
      </c>
      <c r="F93" s="62">
        <f t="shared" si="4"/>
        <v>0</v>
      </c>
      <c r="G93" s="64">
        <v>0</v>
      </c>
      <c r="H93" s="64">
        <v>0</v>
      </c>
      <c r="I93" s="65">
        <f t="shared" si="5"/>
        <v>0</v>
      </c>
    </row>
    <row r="94" spans="2:9" s="19" customFormat="1" ht="15.75" x14ac:dyDescent="0.25">
      <c r="B94" s="20"/>
      <c r="C94" s="18" t="s">
        <v>21</v>
      </c>
      <c r="D94" s="64">
        <v>0</v>
      </c>
      <c r="E94" s="64">
        <v>0</v>
      </c>
      <c r="F94" s="62">
        <f t="shared" si="4"/>
        <v>0</v>
      </c>
      <c r="G94" s="64">
        <v>0</v>
      </c>
      <c r="H94" s="64">
        <v>0</v>
      </c>
      <c r="I94" s="65">
        <f t="shared" si="5"/>
        <v>0</v>
      </c>
    </row>
    <row r="95" spans="2:9" s="19" customFormat="1" ht="15.75" x14ac:dyDescent="0.25">
      <c r="B95" s="20"/>
      <c r="C95" s="18" t="s">
        <v>22</v>
      </c>
      <c r="D95" s="64">
        <v>0</v>
      </c>
      <c r="E95" s="64">
        <v>0</v>
      </c>
      <c r="F95" s="62">
        <f t="shared" si="4"/>
        <v>0</v>
      </c>
      <c r="G95" s="64">
        <v>0</v>
      </c>
      <c r="H95" s="64">
        <v>0</v>
      </c>
      <c r="I95" s="65">
        <f t="shared" si="5"/>
        <v>0</v>
      </c>
    </row>
    <row r="96" spans="2:9" s="19" customFormat="1" ht="15.75" x14ac:dyDescent="0.25">
      <c r="B96" s="21"/>
      <c r="C96" s="18" t="s">
        <v>23</v>
      </c>
      <c r="D96" s="64">
        <v>0</v>
      </c>
      <c r="E96" s="64">
        <v>0</v>
      </c>
      <c r="F96" s="62">
        <f t="shared" si="4"/>
        <v>0</v>
      </c>
      <c r="G96" s="64">
        <v>0</v>
      </c>
      <c r="H96" s="64">
        <v>0</v>
      </c>
      <c r="I96" s="65">
        <f t="shared" si="5"/>
        <v>0</v>
      </c>
    </row>
    <row r="97" spans="2:9" x14ac:dyDescent="0.25">
      <c r="B97" s="15" t="s">
        <v>24</v>
      </c>
      <c r="C97" s="16" t="s">
        <v>25</v>
      </c>
      <c r="D97" s="62">
        <f>SUM(D98:D106)</f>
        <v>0</v>
      </c>
      <c r="E97" s="62">
        <f>SUM(E98:E106)</f>
        <v>0</v>
      </c>
      <c r="F97" s="62">
        <f t="shared" si="4"/>
        <v>0</v>
      </c>
      <c r="G97" s="62">
        <f>SUM(G98:G106)</f>
        <v>2150247.9</v>
      </c>
      <c r="H97" s="62">
        <f>SUM(H98:H106)</f>
        <v>2150247.9</v>
      </c>
      <c r="I97" s="63">
        <f>F97-G97</f>
        <v>-2150247.9</v>
      </c>
    </row>
    <row r="98" spans="2:9" s="19" customFormat="1" ht="31.5" x14ac:dyDescent="0.25">
      <c r="B98" s="22"/>
      <c r="C98" s="23" t="s">
        <v>26</v>
      </c>
      <c r="D98" s="64">
        <v>0</v>
      </c>
      <c r="E98" s="64">
        <v>0</v>
      </c>
      <c r="F98" s="62">
        <f t="shared" si="4"/>
        <v>0</v>
      </c>
      <c r="G98" s="64">
        <v>0</v>
      </c>
      <c r="H98" s="64">
        <v>0</v>
      </c>
      <c r="I98" s="65">
        <f t="shared" ref="I98:I106" si="6">F98-G98</f>
        <v>0</v>
      </c>
    </row>
    <row r="99" spans="2:9" s="19" customFormat="1" ht="15.75" x14ac:dyDescent="0.25">
      <c r="B99" s="24"/>
      <c r="C99" s="18" t="s">
        <v>27</v>
      </c>
      <c r="D99" s="64">
        <v>0</v>
      </c>
      <c r="E99" s="64">
        <v>0</v>
      </c>
      <c r="F99" s="62">
        <f t="shared" si="4"/>
        <v>0</v>
      </c>
      <c r="G99" s="64">
        <v>0</v>
      </c>
      <c r="H99" s="64">
        <v>0</v>
      </c>
      <c r="I99" s="65">
        <f t="shared" si="6"/>
        <v>0</v>
      </c>
    </row>
    <row r="100" spans="2:9" s="19" customFormat="1" ht="15.75" x14ac:dyDescent="0.25">
      <c r="B100" s="24"/>
      <c r="C100" s="18" t="s">
        <v>28</v>
      </c>
      <c r="D100" s="64">
        <v>0</v>
      </c>
      <c r="E100" s="64">
        <v>0</v>
      </c>
      <c r="F100" s="62">
        <f t="shared" si="4"/>
        <v>0</v>
      </c>
      <c r="G100" s="64">
        <v>0</v>
      </c>
      <c r="H100" s="64">
        <v>0</v>
      </c>
      <c r="I100" s="65">
        <f t="shared" si="6"/>
        <v>0</v>
      </c>
    </row>
    <row r="101" spans="2:9" s="19" customFormat="1" ht="15.75" x14ac:dyDescent="0.25">
      <c r="B101" s="24"/>
      <c r="C101" s="18" t="s">
        <v>29</v>
      </c>
      <c r="D101" s="64">
        <v>0</v>
      </c>
      <c r="E101" s="64">
        <v>0</v>
      </c>
      <c r="F101" s="62">
        <f t="shared" si="4"/>
        <v>0</v>
      </c>
      <c r="G101" s="64">
        <v>0</v>
      </c>
      <c r="H101" s="64">
        <v>0</v>
      </c>
      <c r="I101" s="65">
        <f t="shared" si="6"/>
        <v>0</v>
      </c>
    </row>
    <row r="102" spans="2:9" s="19" customFormat="1" ht="15.75" x14ac:dyDescent="0.25">
      <c r="B102" s="24"/>
      <c r="C102" s="18" t="s">
        <v>30</v>
      </c>
      <c r="D102" s="64">
        <v>0</v>
      </c>
      <c r="E102" s="64">
        <v>0</v>
      </c>
      <c r="F102" s="62">
        <f t="shared" si="4"/>
        <v>0</v>
      </c>
      <c r="G102" s="64">
        <v>0</v>
      </c>
      <c r="H102" s="64">
        <v>0</v>
      </c>
      <c r="I102" s="65">
        <f t="shared" si="6"/>
        <v>0</v>
      </c>
    </row>
    <row r="103" spans="2:9" s="19" customFormat="1" ht="15.75" x14ac:dyDescent="0.25">
      <c r="B103" s="24"/>
      <c r="C103" s="18" t="s">
        <v>31</v>
      </c>
      <c r="D103" s="64">
        <v>0</v>
      </c>
      <c r="E103" s="64">
        <v>0</v>
      </c>
      <c r="F103" s="62">
        <f t="shared" si="4"/>
        <v>0</v>
      </c>
      <c r="G103" s="64">
        <v>2150247.9</v>
      </c>
      <c r="H103" s="64">
        <v>2150247.9</v>
      </c>
      <c r="I103" s="65">
        <f t="shared" si="6"/>
        <v>-2150247.9</v>
      </c>
    </row>
    <row r="104" spans="2:9" s="19" customFormat="1" ht="15.75" x14ac:dyDescent="0.25">
      <c r="B104" s="24"/>
      <c r="C104" s="18" t="s">
        <v>32</v>
      </c>
      <c r="D104" s="64">
        <v>0</v>
      </c>
      <c r="E104" s="64">
        <v>0</v>
      </c>
      <c r="F104" s="62">
        <f t="shared" si="4"/>
        <v>0</v>
      </c>
      <c r="G104" s="64">
        <v>0</v>
      </c>
      <c r="H104" s="64">
        <v>0</v>
      </c>
      <c r="I104" s="65">
        <f t="shared" si="6"/>
        <v>0</v>
      </c>
    </row>
    <row r="105" spans="2:9" s="19" customFormat="1" ht="15.75" x14ac:dyDescent="0.25">
      <c r="B105" s="24"/>
      <c r="C105" s="18" t="s">
        <v>33</v>
      </c>
      <c r="D105" s="64">
        <v>0</v>
      </c>
      <c r="E105" s="64">
        <v>0</v>
      </c>
      <c r="F105" s="62">
        <f t="shared" si="4"/>
        <v>0</v>
      </c>
      <c r="G105" s="64">
        <v>0</v>
      </c>
      <c r="H105" s="64">
        <v>0</v>
      </c>
      <c r="I105" s="65">
        <f t="shared" si="6"/>
        <v>0</v>
      </c>
    </row>
    <row r="106" spans="2:9" s="19" customFormat="1" ht="15.75" x14ac:dyDescent="0.25">
      <c r="B106" s="25"/>
      <c r="C106" s="18" t="s">
        <v>34</v>
      </c>
      <c r="D106" s="64">
        <v>0</v>
      </c>
      <c r="E106" s="64">
        <v>0</v>
      </c>
      <c r="F106" s="62">
        <f t="shared" si="4"/>
        <v>0</v>
      </c>
      <c r="G106" s="64">
        <v>0</v>
      </c>
      <c r="H106" s="64">
        <v>0</v>
      </c>
      <c r="I106" s="65">
        <f t="shared" si="6"/>
        <v>0</v>
      </c>
    </row>
    <row r="107" spans="2:9" x14ac:dyDescent="0.25">
      <c r="B107" s="15" t="s">
        <v>35</v>
      </c>
      <c r="C107" s="16" t="s">
        <v>36</v>
      </c>
      <c r="D107" s="62">
        <f>SUM(D108:D116)</f>
        <v>0</v>
      </c>
      <c r="E107" s="62">
        <f>SUM(E108:E116)</f>
        <v>0</v>
      </c>
      <c r="F107" s="62">
        <f t="shared" si="4"/>
        <v>0</v>
      </c>
      <c r="G107" s="62">
        <f>SUM(G108:G116)</f>
        <v>2150247.9</v>
      </c>
      <c r="H107" s="62">
        <f>SUM(H108:H116)</f>
        <v>2150247.9</v>
      </c>
      <c r="I107" s="63">
        <f>F107-G107</f>
        <v>-2150247.9</v>
      </c>
    </row>
    <row r="108" spans="2:9" s="19" customFormat="1" ht="15.75" x14ac:dyDescent="0.25">
      <c r="B108" s="17"/>
      <c r="C108" s="18" t="s">
        <v>37</v>
      </c>
      <c r="D108" s="64">
        <v>0</v>
      </c>
      <c r="E108" s="64">
        <v>0</v>
      </c>
      <c r="F108" s="62">
        <f t="shared" si="4"/>
        <v>0</v>
      </c>
      <c r="G108" s="64">
        <v>2150247.9</v>
      </c>
      <c r="H108" s="64">
        <v>2150247.9</v>
      </c>
      <c r="I108" s="65">
        <f t="shared" ref="I108:I116" si="7">F108-G108</f>
        <v>-2150247.9</v>
      </c>
    </row>
    <row r="109" spans="2:9" s="19" customFormat="1" ht="15.75" x14ac:dyDescent="0.25">
      <c r="B109" s="20"/>
      <c r="C109" s="18" t="s">
        <v>38</v>
      </c>
      <c r="D109" s="64">
        <v>0</v>
      </c>
      <c r="E109" s="64">
        <v>0</v>
      </c>
      <c r="F109" s="62">
        <f t="shared" si="4"/>
        <v>0</v>
      </c>
      <c r="G109" s="64">
        <v>0</v>
      </c>
      <c r="H109" s="64">
        <v>0</v>
      </c>
      <c r="I109" s="65">
        <f t="shared" si="7"/>
        <v>0</v>
      </c>
    </row>
    <row r="110" spans="2:9" s="19" customFormat="1" ht="15.75" x14ac:dyDescent="0.25">
      <c r="B110" s="20"/>
      <c r="C110" s="18" t="s">
        <v>39</v>
      </c>
      <c r="D110" s="64">
        <v>0</v>
      </c>
      <c r="E110" s="64">
        <v>0</v>
      </c>
      <c r="F110" s="62">
        <f t="shared" si="4"/>
        <v>0</v>
      </c>
      <c r="G110" s="64">
        <v>0</v>
      </c>
      <c r="H110" s="64">
        <v>0</v>
      </c>
      <c r="I110" s="65">
        <f t="shared" si="7"/>
        <v>0</v>
      </c>
    </row>
    <row r="111" spans="2:9" s="19" customFormat="1" ht="15.75" x14ac:dyDescent="0.25">
      <c r="B111" s="20"/>
      <c r="C111" s="18" t="s">
        <v>40</v>
      </c>
      <c r="D111" s="64">
        <v>0</v>
      </c>
      <c r="E111" s="64">
        <v>0</v>
      </c>
      <c r="F111" s="62">
        <f t="shared" si="4"/>
        <v>0</v>
      </c>
      <c r="G111" s="64">
        <v>0</v>
      </c>
      <c r="H111" s="64">
        <v>0</v>
      </c>
      <c r="I111" s="65">
        <f t="shared" si="7"/>
        <v>0</v>
      </c>
    </row>
    <row r="112" spans="2:9" s="19" customFormat="1" ht="15.75" x14ac:dyDescent="0.25">
      <c r="B112" s="20"/>
      <c r="C112" s="18" t="s">
        <v>41</v>
      </c>
      <c r="D112" s="64">
        <v>0</v>
      </c>
      <c r="E112" s="64">
        <v>0</v>
      </c>
      <c r="F112" s="62">
        <f t="shared" si="4"/>
        <v>0</v>
      </c>
      <c r="G112" s="64">
        <v>0</v>
      </c>
      <c r="H112" s="64">
        <v>0</v>
      </c>
      <c r="I112" s="65">
        <f t="shared" si="7"/>
        <v>0</v>
      </c>
    </row>
    <row r="113" spans="2:9" s="19" customFormat="1" ht="15.75" x14ac:dyDescent="0.25">
      <c r="B113" s="20"/>
      <c r="C113" s="18" t="s">
        <v>42</v>
      </c>
      <c r="D113" s="64">
        <v>0</v>
      </c>
      <c r="E113" s="64">
        <v>0</v>
      </c>
      <c r="F113" s="62">
        <f t="shared" si="4"/>
        <v>0</v>
      </c>
      <c r="G113" s="64">
        <v>0</v>
      </c>
      <c r="H113" s="64">
        <v>0</v>
      </c>
      <c r="I113" s="65">
        <f t="shared" si="7"/>
        <v>0</v>
      </c>
    </row>
    <row r="114" spans="2:9" s="19" customFormat="1" ht="15.75" x14ac:dyDescent="0.25">
      <c r="B114" s="20"/>
      <c r="C114" s="18" t="s">
        <v>43</v>
      </c>
      <c r="D114" s="64">
        <v>0</v>
      </c>
      <c r="E114" s="64">
        <v>0</v>
      </c>
      <c r="F114" s="62">
        <f t="shared" si="4"/>
        <v>0</v>
      </c>
      <c r="G114" s="64">
        <v>0</v>
      </c>
      <c r="H114" s="64">
        <v>0</v>
      </c>
      <c r="I114" s="65">
        <f t="shared" si="7"/>
        <v>0</v>
      </c>
    </row>
    <row r="115" spans="2:9" s="19" customFormat="1" ht="15.75" x14ac:dyDescent="0.25">
      <c r="B115" s="20"/>
      <c r="C115" s="18" t="s">
        <v>44</v>
      </c>
      <c r="D115" s="64">
        <v>0</v>
      </c>
      <c r="E115" s="64">
        <v>0</v>
      </c>
      <c r="F115" s="62">
        <f t="shared" si="4"/>
        <v>0</v>
      </c>
      <c r="G115" s="64">
        <v>0</v>
      </c>
      <c r="H115" s="64">
        <v>0</v>
      </c>
      <c r="I115" s="65">
        <f t="shared" si="7"/>
        <v>0</v>
      </c>
    </row>
    <row r="116" spans="2:9" s="19" customFormat="1" ht="15.75" x14ac:dyDescent="0.25">
      <c r="B116" s="21"/>
      <c r="C116" s="18" t="s">
        <v>45</v>
      </c>
      <c r="D116" s="64">
        <v>0</v>
      </c>
      <c r="E116" s="64">
        <v>0</v>
      </c>
      <c r="F116" s="62">
        <f t="shared" si="4"/>
        <v>0</v>
      </c>
      <c r="G116" s="64">
        <v>0</v>
      </c>
      <c r="H116" s="64">
        <v>0</v>
      </c>
      <c r="I116" s="65">
        <f t="shared" si="7"/>
        <v>0</v>
      </c>
    </row>
    <row r="117" spans="2:9" x14ac:dyDescent="0.25">
      <c r="B117" s="15" t="s">
        <v>46</v>
      </c>
      <c r="C117" s="16" t="s">
        <v>47</v>
      </c>
      <c r="D117" s="62">
        <f>SUM(D118:D126)</f>
        <v>0</v>
      </c>
      <c r="E117" s="62">
        <f>SUM(E118:E126)</f>
        <v>0</v>
      </c>
      <c r="F117" s="62">
        <f t="shared" si="4"/>
        <v>0</v>
      </c>
      <c r="G117" s="62">
        <f>SUM(G118:G126)</f>
        <v>0</v>
      </c>
      <c r="H117" s="62">
        <f>SUM(H118:H126)</f>
        <v>0</v>
      </c>
      <c r="I117" s="63">
        <f>F117-G117</f>
        <v>0</v>
      </c>
    </row>
    <row r="118" spans="2:9" s="19" customFormat="1" ht="15.75" x14ac:dyDescent="0.25">
      <c r="B118" s="17"/>
      <c r="C118" s="18" t="s">
        <v>48</v>
      </c>
      <c r="D118" s="64">
        <v>0</v>
      </c>
      <c r="E118" s="64">
        <v>0</v>
      </c>
      <c r="F118" s="62">
        <f t="shared" si="4"/>
        <v>0</v>
      </c>
      <c r="G118" s="64">
        <v>0</v>
      </c>
      <c r="H118" s="64">
        <v>0</v>
      </c>
      <c r="I118" s="65">
        <f t="shared" ref="I118:I126" si="8">F118-G118</f>
        <v>0</v>
      </c>
    </row>
    <row r="119" spans="2:9" s="19" customFormat="1" ht="15.75" x14ac:dyDescent="0.25">
      <c r="B119" s="20"/>
      <c r="C119" s="18" t="s">
        <v>49</v>
      </c>
      <c r="D119" s="64">
        <v>0</v>
      </c>
      <c r="E119" s="64">
        <v>0</v>
      </c>
      <c r="F119" s="62">
        <f t="shared" si="4"/>
        <v>0</v>
      </c>
      <c r="G119" s="64">
        <v>0</v>
      </c>
      <c r="H119" s="64">
        <v>0</v>
      </c>
      <c r="I119" s="65">
        <f t="shared" si="8"/>
        <v>0</v>
      </c>
    </row>
    <row r="120" spans="2:9" s="19" customFormat="1" ht="15.75" x14ac:dyDescent="0.25">
      <c r="B120" s="20"/>
      <c r="C120" s="18" t="s">
        <v>50</v>
      </c>
      <c r="D120" s="64">
        <v>0</v>
      </c>
      <c r="E120" s="64">
        <v>0</v>
      </c>
      <c r="F120" s="62">
        <f t="shared" si="4"/>
        <v>0</v>
      </c>
      <c r="G120" s="64">
        <v>0</v>
      </c>
      <c r="H120" s="64">
        <v>0</v>
      </c>
      <c r="I120" s="65">
        <f t="shared" si="8"/>
        <v>0</v>
      </c>
    </row>
    <row r="121" spans="2:9" s="19" customFormat="1" ht="15.75" x14ac:dyDescent="0.25">
      <c r="B121" s="20"/>
      <c r="C121" s="18" t="s">
        <v>51</v>
      </c>
      <c r="D121" s="64">
        <v>0</v>
      </c>
      <c r="E121" s="64">
        <v>0</v>
      </c>
      <c r="F121" s="62">
        <f t="shared" si="4"/>
        <v>0</v>
      </c>
      <c r="G121" s="64">
        <v>0</v>
      </c>
      <c r="H121" s="64">
        <v>0</v>
      </c>
      <c r="I121" s="65">
        <f t="shared" si="8"/>
        <v>0</v>
      </c>
    </row>
    <row r="122" spans="2:9" s="19" customFormat="1" ht="15.75" x14ac:dyDescent="0.25">
      <c r="B122" s="20"/>
      <c r="C122" s="18" t="s">
        <v>52</v>
      </c>
      <c r="D122" s="64">
        <v>0</v>
      </c>
      <c r="E122" s="64">
        <v>0</v>
      </c>
      <c r="F122" s="62">
        <f t="shared" si="4"/>
        <v>0</v>
      </c>
      <c r="G122" s="64">
        <v>0</v>
      </c>
      <c r="H122" s="64">
        <v>0</v>
      </c>
      <c r="I122" s="65">
        <f t="shared" si="8"/>
        <v>0</v>
      </c>
    </row>
    <row r="123" spans="2:9" s="19" customFormat="1" ht="15.75" x14ac:dyDescent="0.25">
      <c r="B123" s="20"/>
      <c r="C123" s="18" t="s">
        <v>53</v>
      </c>
      <c r="D123" s="64">
        <v>0</v>
      </c>
      <c r="E123" s="64">
        <v>0</v>
      </c>
      <c r="F123" s="62">
        <f t="shared" si="4"/>
        <v>0</v>
      </c>
      <c r="G123" s="64">
        <v>0</v>
      </c>
      <c r="H123" s="64">
        <v>0</v>
      </c>
      <c r="I123" s="65">
        <f t="shared" si="8"/>
        <v>0</v>
      </c>
    </row>
    <row r="124" spans="2:9" s="19" customFormat="1" ht="15.75" x14ac:dyDescent="0.25">
      <c r="B124" s="20"/>
      <c r="C124" s="18" t="s">
        <v>54</v>
      </c>
      <c r="D124" s="64">
        <v>0</v>
      </c>
      <c r="E124" s="64">
        <v>0</v>
      </c>
      <c r="F124" s="62">
        <f t="shared" si="4"/>
        <v>0</v>
      </c>
      <c r="G124" s="64">
        <v>0</v>
      </c>
      <c r="H124" s="64">
        <v>0</v>
      </c>
      <c r="I124" s="65">
        <f t="shared" si="8"/>
        <v>0</v>
      </c>
    </row>
    <row r="125" spans="2:9" s="19" customFormat="1" ht="15.75" x14ac:dyDescent="0.25">
      <c r="B125" s="20"/>
      <c r="C125" s="18" t="s">
        <v>55</v>
      </c>
      <c r="D125" s="64">
        <v>0</v>
      </c>
      <c r="E125" s="64">
        <v>0</v>
      </c>
      <c r="F125" s="62">
        <f t="shared" si="4"/>
        <v>0</v>
      </c>
      <c r="G125" s="64">
        <v>0</v>
      </c>
      <c r="H125" s="64">
        <v>0</v>
      </c>
      <c r="I125" s="65">
        <f t="shared" si="8"/>
        <v>0</v>
      </c>
    </row>
    <row r="126" spans="2:9" s="19" customFormat="1" ht="15.75" x14ac:dyDescent="0.25">
      <c r="B126" s="21"/>
      <c r="C126" s="18" t="s">
        <v>56</v>
      </c>
      <c r="D126" s="64">
        <v>0</v>
      </c>
      <c r="E126" s="64">
        <v>0</v>
      </c>
      <c r="F126" s="62">
        <f t="shared" si="4"/>
        <v>0</v>
      </c>
      <c r="G126" s="64">
        <v>0</v>
      </c>
      <c r="H126" s="64">
        <v>0</v>
      </c>
      <c r="I126" s="65">
        <f t="shared" si="8"/>
        <v>0</v>
      </c>
    </row>
    <row r="127" spans="2:9" x14ac:dyDescent="0.25">
      <c r="B127" s="15" t="s">
        <v>57</v>
      </c>
      <c r="C127" s="26" t="s">
        <v>58</v>
      </c>
      <c r="D127" s="62">
        <f>SUM(D128:D136)</f>
        <v>0</v>
      </c>
      <c r="E127" s="62">
        <f>SUM(E128:E136)</f>
        <v>0</v>
      </c>
      <c r="F127" s="62">
        <f t="shared" si="4"/>
        <v>0</v>
      </c>
      <c r="G127" s="62">
        <f>SUM(G128:G136)</f>
        <v>0</v>
      </c>
      <c r="H127" s="62">
        <f>SUM(H128:H136)</f>
        <v>0</v>
      </c>
      <c r="I127" s="63">
        <f>F127-G127</f>
        <v>0</v>
      </c>
    </row>
    <row r="128" spans="2:9" s="19" customFormat="1" ht="15.75" x14ac:dyDescent="0.25">
      <c r="B128" s="17"/>
      <c r="C128" s="27" t="s">
        <v>59</v>
      </c>
      <c r="D128" s="64">
        <v>0</v>
      </c>
      <c r="E128" s="64">
        <v>0</v>
      </c>
      <c r="F128" s="62">
        <f t="shared" si="4"/>
        <v>0</v>
      </c>
      <c r="G128" s="64">
        <v>0</v>
      </c>
      <c r="H128" s="64">
        <v>0</v>
      </c>
      <c r="I128" s="65">
        <f t="shared" ref="I128:I161" si="9">F128-G128</f>
        <v>0</v>
      </c>
    </row>
    <row r="129" spans="2:9" s="19" customFormat="1" ht="15.75" x14ac:dyDescent="0.25">
      <c r="B129" s="20"/>
      <c r="C129" s="27" t="s">
        <v>60</v>
      </c>
      <c r="D129" s="64">
        <v>0</v>
      </c>
      <c r="E129" s="64">
        <v>0</v>
      </c>
      <c r="F129" s="62">
        <f t="shared" si="4"/>
        <v>0</v>
      </c>
      <c r="G129" s="64">
        <v>0</v>
      </c>
      <c r="H129" s="64">
        <v>0</v>
      </c>
      <c r="I129" s="65">
        <f t="shared" si="9"/>
        <v>0</v>
      </c>
    </row>
    <row r="130" spans="2:9" s="19" customFormat="1" ht="15.75" x14ac:dyDescent="0.25">
      <c r="B130" s="20"/>
      <c r="C130" s="27" t="s">
        <v>61</v>
      </c>
      <c r="D130" s="64">
        <v>0</v>
      </c>
      <c r="E130" s="64">
        <v>0</v>
      </c>
      <c r="F130" s="62">
        <f t="shared" si="4"/>
        <v>0</v>
      </c>
      <c r="G130" s="64">
        <v>0</v>
      </c>
      <c r="H130" s="64">
        <v>0</v>
      </c>
      <c r="I130" s="65">
        <f t="shared" si="9"/>
        <v>0</v>
      </c>
    </row>
    <row r="131" spans="2:9" s="19" customFormat="1" ht="15.75" x14ac:dyDescent="0.25">
      <c r="B131" s="20"/>
      <c r="C131" s="27" t="s">
        <v>62</v>
      </c>
      <c r="D131" s="64">
        <v>0</v>
      </c>
      <c r="E131" s="64">
        <v>0</v>
      </c>
      <c r="F131" s="62">
        <f t="shared" si="4"/>
        <v>0</v>
      </c>
      <c r="G131" s="64">
        <v>0</v>
      </c>
      <c r="H131" s="64">
        <v>0</v>
      </c>
      <c r="I131" s="65">
        <f t="shared" si="9"/>
        <v>0</v>
      </c>
    </row>
    <row r="132" spans="2:9" s="19" customFormat="1" ht="15.75" x14ac:dyDescent="0.25">
      <c r="B132" s="20"/>
      <c r="C132" s="27" t="s">
        <v>63</v>
      </c>
      <c r="D132" s="64">
        <v>0</v>
      </c>
      <c r="E132" s="64">
        <v>0</v>
      </c>
      <c r="F132" s="62">
        <f t="shared" si="4"/>
        <v>0</v>
      </c>
      <c r="G132" s="64">
        <v>0</v>
      </c>
      <c r="H132" s="64">
        <v>0</v>
      </c>
      <c r="I132" s="65">
        <f t="shared" si="9"/>
        <v>0</v>
      </c>
    </row>
    <row r="133" spans="2:9" s="19" customFormat="1" ht="15.75" x14ac:dyDescent="0.25">
      <c r="B133" s="20"/>
      <c r="C133" s="27" t="s">
        <v>64</v>
      </c>
      <c r="D133" s="64">
        <v>0</v>
      </c>
      <c r="E133" s="64">
        <v>0</v>
      </c>
      <c r="F133" s="62">
        <f t="shared" si="4"/>
        <v>0</v>
      </c>
      <c r="G133" s="64">
        <v>0</v>
      </c>
      <c r="H133" s="64">
        <v>0</v>
      </c>
      <c r="I133" s="65">
        <f t="shared" si="9"/>
        <v>0</v>
      </c>
    </row>
    <row r="134" spans="2:9" s="19" customFormat="1" ht="15.75" x14ac:dyDescent="0.25">
      <c r="B134" s="20"/>
      <c r="C134" s="27" t="s">
        <v>65</v>
      </c>
      <c r="D134" s="64">
        <v>0</v>
      </c>
      <c r="E134" s="64">
        <v>0</v>
      </c>
      <c r="F134" s="62">
        <f t="shared" si="4"/>
        <v>0</v>
      </c>
      <c r="G134" s="64">
        <v>0</v>
      </c>
      <c r="H134" s="64">
        <v>0</v>
      </c>
      <c r="I134" s="65">
        <f t="shared" si="9"/>
        <v>0</v>
      </c>
    </row>
    <row r="135" spans="2:9" s="19" customFormat="1" ht="15.75" x14ac:dyDescent="0.25">
      <c r="B135" s="20"/>
      <c r="C135" s="27" t="s">
        <v>66</v>
      </c>
      <c r="D135" s="64">
        <v>0</v>
      </c>
      <c r="E135" s="64">
        <v>0</v>
      </c>
      <c r="F135" s="62">
        <f t="shared" si="4"/>
        <v>0</v>
      </c>
      <c r="G135" s="64">
        <v>0</v>
      </c>
      <c r="H135" s="64">
        <v>0</v>
      </c>
      <c r="I135" s="65">
        <f t="shared" si="9"/>
        <v>0</v>
      </c>
    </row>
    <row r="136" spans="2:9" s="19" customFormat="1" ht="15.75" x14ac:dyDescent="0.25">
      <c r="B136" s="21"/>
      <c r="C136" s="27" t="s">
        <v>67</v>
      </c>
      <c r="D136" s="64">
        <v>0</v>
      </c>
      <c r="E136" s="64">
        <v>0</v>
      </c>
      <c r="F136" s="62">
        <f t="shared" si="4"/>
        <v>0</v>
      </c>
      <c r="G136" s="64">
        <v>0</v>
      </c>
      <c r="H136" s="64">
        <v>0</v>
      </c>
      <c r="I136" s="65">
        <f t="shared" si="9"/>
        <v>0</v>
      </c>
    </row>
    <row r="137" spans="2:9" x14ac:dyDescent="0.25">
      <c r="B137" s="28" t="s">
        <v>68</v>
      </c>
      <c r="C137" s="29" t="s">
        <v>69</v>
      </c>
      <c r="D137" s="62">
        <f>SUM(D138:D140)</f>
        <v>0</v>
      </c>
      <c r="E137" s="62">
        <f>SUM(E138:E140)</f>
        <v>0</v>
      </c>
      <c r="F137" s="62">
        <f t="shared" si="4"/>
        <v>0</v>
      </c>
      <c r="G137" s="62">
        <f>SUM(G138:G140)</f>
        <v>12333991.869999999</v>
      </c>
      <c r="H137" s="62">
        <f>SUM(H138:H140)</f>
        <v>12333991.869999999</v>
      </c>
      <c r="I137" s="63">
        <f t="shared" si="9"/>
        <v>-12333991.869999999</v>
      </c>
    </row>
    <row r="138" spans="2:9" s="19" customFormat="1" ht="15.75" x14ac:dyDescent="0.25">
      <c r="B138" s="17"/>
      <c r="C138" s="30" t="s">
        <v>70</v>
      </c>
      <c r="D138" s="64">
        <v>0</v>
      </c>
      <c r="E138" s="64">
        <v>0</v>
      </c>
      <c r="F138" s="62">
        <f t="shared" si="4"/>
        <v>0</v>
      </c>
      <c r="G138" s="64">
        <v>12333991.869999999</v>
      </c>
      <c r="H138" s="64">
        <v>12333991.869999999</v>
      </c>
      <c r="I138" s="65">
        <f t="shared" si="9"/>
        <v>-12333991.869999999</v>
      </c>
    </row>
    <row r="139" spans="2:9" s="19" customFormat="1" ht="15.75" x14ac:dyDescent="0.25">
      <c r="B139" s="20"/>
      <c r="C139" s="30" t="s">
        <v>71</v>
      </c>
      <c r="D139" s="64">
        <v>0</v>
      </c>
      <c r="E139" s="64">
        <v>0</v>
      </c>
      <c r="F139" s="62">
        <f t="shared" si="4"/>
        <v>0</v>
      </c>
      <c r="G139" s="64">
        <v>0</v>
      </c>
      <c r="H139" s="64">
        <v>0</v>
      </c>
      <c r="I139" s="65">
        <f t="shared" si="9"/>
        <v>0</v>
      </c>
    </row>
    <row r="140" spans="2:9" s="19" customFormat="1" ht="15.75" x14ac:dyDescent="0.25">
      <c r="B140" s="20"/>
      <c r="C140" s="30" t="s">
        <v>72</v>
      </c>
      <c r="D140" s="64">
        <v>0</v>
      </c>
      <c r="E140" s="64">
        <v>0</v>
      </c>
      <c r="F140" s="62">
        <f t="shared" si="4"/>
        <v>0</v>
      </c>
      <c r="G140" s="64">
        <v>0</v>
      </c>
      <c r="H140" s="64">
        <v>0</v>
      </c>
      <c r="I140" s="65">
        <f t="shared" si="9"/>
        <v>0</v>
      </c>
    </row>
    <row r="141" spans="2:9" x14ac:dyDescent="0.25">
      <c r="B141" s="31" t="s">
        <v>73</v>
      </c>
      <c r="C141" s="26" t="s">
        <v>74</v>
      </c>
      <c r="D141" s="62">
        <f>SUM(D142:D148)</f>
        <v>0</v>
      </c>
      <c r="E141" s="62">
        <f>SUM(E142:E148)</f>
        <v>0</v>
      </c>
      <c r="F141" s="62">
        <f t="shared" si="4"/>
        <v>0</v>
      </c>
      <c r="G141" s="62">
        <f>SUM(G142:G148)</f>
        <v>0</v>
      </c>
      <c r="H141" s="62">
        <f>SUM(H142:H148)</f>
        <v>0</v>
      </c>
      <c r="I141" s="63">
        <f t="shared" si="9"/>
        <v>0</v>
      </c>
    </row>
    <row r="142" spans="2:9" s="19" customFormat="1" ht="15.75" x14ac:dyDescent="0.25">
      <c r="B142" s="20"/>
      <c r="C142" s="18" t="s">
        <v>75</v>
      </c>
      <c r="D142" s="64">
        <v>0</v>
      </c>
      <c r="E142" s="64">
        <v>0</v>
      </c>
      <c r="F142" s="62">
        <f t="shared" si="4"/>
        <v>0</v>
      </c>
      <c r="G142" s="64">
        <v>0</v>
      </c>
      <c r="H142" s="64">
        <v>0</v>
      </c>
      <c r="I142" s="65">
        <f t="shared" si="9"/>
        <v>0</v>
      </c>
    </row>
    <row r="143" spans="2:9" s="19" customFormat="1" ht="15.75" x14ac:dyDescent="0.25">
      <c r="B143" s="20"/>
      <c r="C143" s="18" t="s">
        <v>76</v>
      </c>
      <c r="D143" s="64">
        <v>0</v>
      </c>
      <c r="E143" s="64">
        <v>0</v>
      </c>
      <c r="F143" s="62">
        <f t="shared" si="4"/>
        <v>0</v>
      </c>
      <c r="G143" s="64">
        <v>0</v>
      </c>
      <c r="H143" s="64">
        <v>0</v>
      </c>
      <c r="I143" s="65">
        <f t="shared" si="9"/>
        <v>0</v>
      </c>
    </row>
    <row r="144" spans="2:9" s="19" customFormat="1" ht="15.75" x14ac:dyDescent="0.25">
      <c r="B144" s="20"/>
      <c r="C144" s="18" t="s">
        <v>77</v>
      </c>
      <c r="D144" s="64">
        <v>0</v>
      </c>
      <c r="E144" s="64">
        <v>0</v>
      </c>
      <c r="F144" s="62">
        <f t="shared" si="4"/>
        <v>0</v>
      </c>
      <c r="G144" s="64">
        <v>0</v>
      </c>
      <c r="H144" s="64">
        <v>0</v>
      </c>
      <c r="I144" s="65">
        <f t="shared" si="9"/>
        <v>0</v>
      </c>
    </row>
    <row r="145" spans="2:9" s="19" customFormat="1" ht="15.75" x14ac:dyDescent="0.25">
      <c r="B145" s="20"/>
      <c r="C145" s="18" t="s">
        <v>78</v>
      </c>
      <c r="D145" s="64">
        <v>0</v>
      </c>
      <c r="E145" s="64">
        <v>0</v>
      </c>
      <c r="F145" s="62">
        <f t="shared" si="4"/>
        <v>0</v>
      </c>
      <c r="G145" s="64">
        <v>0</v>
      </c>
      <c r="H145" s="64">
        <v>0</v>
      </c>
      <c r="I145" s="65">
        <f t="shared" si="9"/>
        <v>0</v>
      </c>
    </row>
    <row r="146" spans="2:9" s="19" customFormat="1" ht="15.75" x14ac:dyDescent="0.25">
      <c r="B146" s="20"/>
      <c r="C146" s="18" t="s">
        <v>79</v>
      </c>
      <c r="D146" s="64">
        <v>0</v>
      </c>
      <c r="E146" s="64">
        <v>0</v>
      </c>
      <c r="F146" s="62">
        <f t="shared" si="4"/>
        <v>0</v>
      </c>
      <c r="G146" s="64">
        <v>0</v>
      </c>
      <c r="H146" s="64">
        <v>0</v>
      </c>
      <c r="I146" s="65">
        <f t="shared" si="9"/>
        <v>0</v>
      </c>
    </row>
    <row r="147" spans="2:9" s="19" customFormat="1" ht="15.75" x14ac:dyDescent="0.25">
      <c r="B147" s="20"/>
      <c r="C147" s="18" t="s">
        <v>80</v>
      </c>
      <c r="D147" s="64">
        <v>0</v>
      </c>
      <c r="E147" s="64">
        <v>0</v>
      </c>
      <c r="F147" s="62">
        <f t="shared" si="4"/>
        <v>0</v>
      </c>
      <c r="G147" s="64">
        <v>0</v>
      </c>
      <c r="H147" s="64">
        <v>0</v>
      </c>
      <c r="I147" s="65">
        <f t="shared" si="9"/>
        <v>0</v>
      </c>
    </row>
    <row r="148" spans="2:9" s="19" customFormat="1" ht="15.75" x14ac:dyDescent="0.25">
      <c r="B148" s="21"/>
      <c r="C148" s="18" t="s">
        <v>81</v>
      </c>
      <c r="D148" s="64">
        <v>0</v>
      </c>
      <c r="E148" s="64">
        <v>0</v>
      </c>
      <c r="F148" s="62">
        <f t="shared" si="4"/>
        <v>0</v>
      </c>
      <c r="G148" s="64">
        <v>0</v>
      </c>
      <c r="H148" s="64">
        <v>0</v>
      </c>
      <c r="I148" s="65">
        <f t="shared" si="9"/>
        <v>0</v>
      </c>
    </row>
    <row r="149" spans="2:9" x14ac:dyDescent="0.25">
      <c r="B149" s="31" t="s">
        <v>82</v>
      </c>
      <c r="C149" s="26" t="s">
        <v>83</v>
      </c>
      <c r="D149" s="62">
        <f>SUM(D150:D152)</f>
        <v>0</v>
      </c>
      <c r="E149" s="62">
        <f>SUM(E150:E152)</f>
        <v>0</v>
      </c>
      <c r="F149" s="62">
        <f t="shared" si="4"/>
        <v>0</v>
      </c>
      <c r="G149" s="62">
        <f>SUM(G150:G152)</f>
        <v>0</v>
      </c>
      <c r="H149" s="62">
        <f>SUM(H150:H152)</f>
        <v>0</v>
      </c>
      <c r="I149" s="65">
        <f t="shared" si="9"/>
        <v>0</v>
      </c>
    </row>
    <row r="150" spans="2:9" ht="15.75" x14ac:dyDescent="0.25">
      <c r="B150" s="57"/>
      <c r="C150" s="18" t="s">
        <v>84</v>
      </c>
      <c r="D150" s="64">
        <v>0</v>
      </c>
      <c r="E150" s="64">
        <v>0</v>
      </c>
      <c r="F150" s="62">
        <f t="shared" si="4"/>
        <v>0</v>
      </c>
      <c r="G150" s="64">
        <v>0</v>
      </c>
      <c r="H150" s="64">
        <v>0</v>
      </c>
      <c r="I150" s="65">
        <f t="shared" si="9"/>
        <v>0</v>
      </c>
    </row>
    <row r="151" spans="2:9" ht="15.75" x14ac:dyDescent="0.25">
      <c r="B151" s="58"/>
      <c r="C151" s="18" t="s">
        <v>85</v>
      </c>
      <c r="D151" s="64">
        <v>0</v>
      </c>
      <c r="E151" s="64">
        <v>0</v>
      </c>
      <c r="F151" s="62">
        <f t="shared" si="4"/>
        <v>0</v>
      </c>
      <c r="G151" s="64">
        <v>0</v>
      </c>
      <c r="H151" s="64">
        <v>0</v>
      </c>
      <c r="I151" s="65">
        <f t="shared" si="9"/>
        <v>0</v>
      </c>
    </row>
    <row r="152" spans="2:9" ht="15.75" x14ac:dyDescent="0.25">
      <c r="B152" s="59"/>
      <c r="C152" s="18" t="s">
        <v>86</v>
      </c>
      <c r="D152" s="64">
        <v>0</v>
      </c>
      <c r="E152" s="64">
        <v>0</v>
      </c>
      <c r="F152" s="62">
        <f t="shared" si="4"/>
        <v>0</v>
      </c>
      <c r="G152" s="64">
        <v>0</v>
      </c>
      <c r="H152" s="64">
        <v>0</v>
      </c>
      <c r="I152" s="65">
        <f t="shared" si="9"/>
        <v>0</v>
      </c>
    </row>
    <row r="153" spans="2:9" x14ac:dyDescent="0.25">
      <c r="B153" s="32" t="s">
        <v>13</v>
      </c>
      <c r="C153" s="26" t="s">
        <v>87</v>
      </c>
      <c r="D153" s="62">
        <f>SUM(D154:D160)</f>
        <v>0</v>
      </c>
      <c r="E153" s="62">
        <f>SUM(E154:E160)</f>
        <v>0</v>
      </c>
      <c r="F153" s="62">
        <f t="shared" ref="F153:F161" si="10">D153+E153</f>
        <v>0</v>
      </c>
      <c r="G153" s="62">
        <f>SUM(G154:G160)</f>
        <v>799922.21000000008</v>
      </c>
      <c r="H153" s="62">
        <f>SUM(H154:H159)</f>
        <v>799922.21000000008</v>
      </c>
      <c r="I153" s="63">
        <f t="shared" si="9"/>
        <v>-799922.21000000008</v>
      </c>
    </row>
    <row r="154" spans="2:9" s="19" customFormat="1" ht="15.75" x14ac:dyDescent="0.25">
      <c r="B154" s="17"/>
      <c r="C154" s="30" t="s">
        <v>88</v>
      </c>
      <c r="D154" s="64">
        <v>0</v>
      </c>
      <c r="E154" s="64">
        <v>0</v>
      </c>
      <c r="F154" s="62">
        <f t="shared" si="10"/>
        <v>0</v>
      </c>
      <c r="G154" s="64">
        <v>752543.16</v>
      </c>
      <c r="H154" s="64">
        <v>752543.16</v>
      </c>
      <c r="I154" s="65">
        <f t="shared" si="9"/>
        <v>-752543.16</v>
      </c>
    </row>
    <row r="155" spans="2:9" s="19" customFormat="1" ht="15.75" x14ac:dyDescent="0.25">
      <c r="B155" s="20"/>
      <c r="C155" s="30" t="s">
        <v>89</v>
      </c>
      <c r="D155" s="64">
        <v>0</v>
      </c>
      <c r="E155" s="64">
        <v>0</v>
      </c>
      <c r="F155" s="62">
        <f t="shared" si="10"/>
        <v>0</v>
      </c>
      <c r="G155" s="64">
        <v>47379.05</v>
      </c>
      <c r="H155" s="64">
        <v>47379.05</v>
      </c>
      <c r="I155" s="65">
        <f t="shared" si="9"/>
        <v>-47379.05</v>
      </c>
    </row>
    <row r="156" spans="2:9" s="19" customFormat="1" ht="15.75" x14ac:dyDescent="0.25">
      <c r="B156" s="20"/>
      <c r="C156" s="30" t="s">
        <v>90</v>
      </c>
      <c r="D156" s="64">
        <v>0</v>
      </c>
      <c r="E156" s="64">
        <v>0</v>
      </c>
      <c r="F156" s="62">
        <f t="shared" si="10"/>
        <v>0</v>
      </c>
      <c r="G156" s="64">
        <v>0</v>
      </c>
      <c r="H156" s="64">
        <v>0</v>
      </c>
      <c r="I156" s="65">
        <f t="shared" si="9"/>
        <v>0</v>
      </c>
    </row>
    <row r="157" spans="2:9" s="19" customFormat="1" ht="15.75" x14ac:dyDescent="0.25">
      <c r="B157" s="20"/>
      <c r="C157" s="30" t="s">
        <v>91</v>
      </c>
      <c r="D157" s="64">
        <v>0</v>
      </c>
      <c r="E157" s="64">
        <v>0</v>
      </c>
      <c r="F157" s="62">
        <f t="shared" si="10"/>
        <v>0</v>
      </c>
      <c r="G157" s="64">
        <v>0</v>
      </c>
      <c r="H157" s="64">
        <v>0</v>
      </c>
      <c r="I157" s="65">
        <f t="shared" si="9"/>
        <v>0</v>
      </c>
    </row>
    <row r="158" spans="2:9" s="19" customFormat="1" ht="15.75" x14ac:dyDescent="0.25">
      <c r="B158" s="20"/>
      <c r="C158" s="30" t="s">
        <v>92</v>
      </c>
      <c r="D158" s="64">
        <v>0</v>
      </c>
      <c r="E158" s="64">
        <v>0</v>
      </c>
      <c r="F158" s="62">
        <f t="shared" si="10"/>
        <v>0</v>
      </c>
      <c r="G158" s="64">
        <v>0</v>
      </c>
      <c r="H158" s="64">
        <v>0</v>
      </c>
      <c r="I158" s="65">
        <f t="shared" si="9"/>
        <v>0</v>
      </c>
    </row>
    <row r="159" spans="2:9" s="19" customFormat="1" ht="15.75" x14ac:dyDescent="0.25">
      <c r="B159" s="20"/>
      <c r="C159" s="30" t="s">
        <v>93</v>
      </c>
      <c r="D159" s="64">
        <v>0</v>
      </c>
      <c r="E159" s="64">
        <v>0</v>
      </c>
      <c r="F159" s="62">
        <f t="shared" si="10"/>
        <v>0</v>
      </c>
      <c r="G159" s="64">
        <v>0</v>
      </c>
      <c r="H159" s="64">
        <v>0</v>
      </c>
      <c r="I159" s="65">
        <f t="shared" si="9"/>
        <v>0</v>
      </c>
    </row>
    <row r="160" spans="2:9" ht="15.75" x14ac:dyDescent="0.25">
      <c r="B160" s="20"/>
      <c r="C160" s="30" t="s">
        <v>94</v>
      </c>
      <c r="D160" s="64">
        <v>0</v>
      </c>
      <c r="E160" s="64">
        <v>0</v>
      </c>
      <c r="F160" s="62">
        <f t="shared" si="10"/>
        <v>0</v>
      </c>
      <c r="G160" s="64">
        <v>0</v>
      </c>
      <c r="H160" s="64">
        <v>0</v>
      </c>
      <c r="I160" s="65">
        <f t="shared" si="9"/>
        <v>0</v>
      </c>
    </row>
    <row r="161" spans="2:9" x14ac:dyDescent="0.25">
      <c r="B161" s="33"/>
      <c r="C161" s="34" t="s">
        <v>98</v>
      </c>
      <c r="D161" s="66">
        <f>D89+D97+D107+D117+D127+D137+D141+D149+D153</f>
        <v>0</v>
      </c>
      <c r="E161" s="66">
        <f>E89+E97+E107+E117+E127+E137+E141+E149+E153</f>
        <v>0</v>
      </c>
      <c r="F161" s="66">
        <f t="shared" si="10"/>
        <v>0</v>
      </c>
      <c r="G161" s="66">
        <f>G89+G97+G107+G117+G127+G137+G141+G149+G153</f>
        <v>17434409.879999999</v>
      </c>
      <c r="H161" s="66">
        <f>H89+H97+H107+H117+H127+H137+H141+H149+H153</f>
        <v>17434409.879999999</v>
      </c>
      <c r="I161" s="60">
        <f t="shared" si="9"/>
        <v>-17434409.879999999</v>
      </c>
    </row>
    <row r="162" spans="2:9" x14ac:dyDescent="0.25">
      <c r="B162" s="35"/>
      <c r="C162" s="36"/>
      <c r="D162" s="67"/>
      <c r="E162" s="67"/>
      <c r="F162" s="67"/>
      <c r="G162" s="67"/>
      <c r="H162" s="67"/>
      <c r="I162" s="68"/>
    </row>
    <row r="163" spans="2:9" ht="15.75" thickBot="1" x14ac:dyDescent="0.3">
      <c r="B163" s="37"/>
      <c r="C163" s="38" t="s">
        <v>99</v>
      </c>
      <c r="D163" s="69">
        <f>D85+D161</f>
        <v>50168278</v>
      </c>
      <c r="E163" s="69">
        <f>E85+E161</f>
        <v>0</v>
      </c>
      <c r="F163" s="71">
        <f t="shared" ref="F163" si="11">D163+E163</f>
        <v>50168278</v>
      </c>
      <c r="G163" s="69">
        <f>G85+G161</f>
        <v>25918496.890000001</v>
      </c>
      <c r="H163" s="69">
        <f>H85+H161</f>
        <v>25918496.890000001</v>
      </c>
      <c r="I163" s="70">
        <f t="shared" ref="I163" si="12">F163-G163</f>
        <v>24249781.109999999</v>
      </c>
    </row>
  </sheetData>
  <mergeCells count="12">
    <mergeCell ref="C12:I12"/>
    <mergeCell ref="B74:B76"/>
    <mergeCell ref="C88:I88"/>
    <mergeCell ref="B150:B152"/>
    <mergeCell ref="B7:C9"/>
    <mergeCell ref="D7:H7"/>
    <mergeCell ref="I7:I8"/>
    <mergeCell ref="C1:I1"/>
    <mergeCell ref="B2:I2"/>
    <mergeCell ref="C3:I3"/>
    <mergeCell ref="B4:I4"/>
    <mergeCell ref="B5:I5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horizontalDpi="4294967295" verticalDpi="42949672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2019-05-20T16:06:40Z</dcterms:created>
  <dcterms:modified xsi:type="dcterms:W3CDTF">2019-05-21T00:01:44Z</dcterms:modified>
</cp:coreProperties>
</file>