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500" activeTab="2"/>
  </bookViews>
  <sheets>
    <sheet name="TESORERIA" sheetId="1" r:id="rId1"/>
    <sheet name="FORTALECIMIENTO" sheetId="2" r:id="rId2"/>
    <sheet name="TALLERES ARTISTICOS" sheetId="3" r:id="rId3"/>
  </sheets>
  <calcPr calcId="144525"/>
</workbook>
</file>

<file path=xl/calcChain.xml><?xml version="1.0" encoding="utf-8"?>
<calcChain xmlns="http://schemas.openxmlformats.org/spreadsheetml/2006/main">
  <c r="F21" i="3" l="1"/>
  <c r="F16" i="3"/>
  <c r="G12" i="3"/>
  <c r="K113" i="2"/>
  <c r="I113" i="2"/>
  <c r="I111" i="2"/>
  <c r="I115" i="2" s="1"/>
  <c r="F16" i="2"/>
  <c r="F21" i="2" s="1"/>
  <c r="G12" i="2"/>
  <c r="K113" i="1"/>
  <c r="I113" i="1"/>
  <c r="I111" i="1"/>
  <c r="I115" i="1" s="1"/>
  <c r="F110" i="1"/>
  <c r="F115" i="1" s="1"/>
  <c r="G106" i="1"/>
  <c r="K102" i="1"/>
  <c r="J102" i="1"/>
  <c r="I102" i="1"/>
  <c r="H102" i="1"/>
</calcChain>
</file>

<file path=xl/sharedStrings.xml><?xml version="1.0" encoding="utf-8"?>
<sst xmlns="http://schemas.openxmlformats.org/spreadsheetml/2006/main" count="499" uniqueCount="264">
  <si>
    <r>
      <t>MUNICIPIO DE TENAMAXTLAN CUENTA</t>
    </r>
    <r>
      <rPr>
        <b/>
        <u/>
        <sz val="9"/>
        <color indexed="8"/>
        <rFont val="Calibri"/>
        <family val="2"/>
      </rPr>
      <t xml:space="preserve"> TESORERIA</t>
    </r>
  </si>
  <si>
    <t>CONCILIACION BANCARIA DEL MES FEBRERO ( 01 AL 28 DE 2019)</t>
  </si>
  <si>
    <t>CTA. 0 1 7 0 4 9 0 3 5 0</t>
  </si>
  <si>
    <t>FECHA</t>
  </si>
  <si>
    <t>CHEQUE</t>
  </si>
  <si>
    <t>BANCO</t>
  </si>
  <si>
    <t xml:space="preserve">FACTURA </t>
  </si>
  <si>
    <t>PROVEEDOR</t>
  </si>
  <si>
    <t>CONCEPTO</t>
  </si>
  <si>
    <t>CARGOS</t>
  </si>
  <si>
    <t xml:space="preserve">                                                                                                                       </t>
  </si>
  <si>
    <t>285013</t>
  </si>
  <si>
    <t>BBVA BANCOMER</t>
  </si>
  <si>
    <t>15653</t>
  </si>
  <si>
    <t>MARGARITA GUERRERO LOPEZ</t>
  </si>
  <si>
    <t>PAGO TERCEROS</t>
  </si>
  <si>
    <t>5561</t>
  </si>
  <si>
    <t>MARTHA PATRICIA BARAJAS</t>
  </si>
  <si>
    <t>DESAYUN OY COMIDA PARA TRABAJADORES</t>
  </si>
  <si>
    <t>5562</t>
  </si>
  <si>
    <t>SIMON VALDOVINOS TRUJILLO</t>
  </si>
  <si>
    <t>NOMINA OBRAS</t>
  </si>
  <si>
    <t>06281</t>
  </si>
  <si>
    <t>GAS TENA</t>
  </si>
  <si>
    <t xml:space="preserve">PAGO FACTURAS </t>
  </si>
  <si>
    <t>5560</t>
  </si>
  <si>
    <t xml:space="preserve">JOSE LOPEZ ROSAS </t>
  </si>
  <si>
    <t>PAGO EMPLEADO DE OBRAS</t>
  </si>
  <si>
    <t>5563</t>
  </si>
  <si>
    <t>HECTOR MANUEL MEZA</t>
  </si>
  <si>
    <t>PAGO DE NOMINA</t>
  </si>
  <si>
    <t>32829</t>
  </si>
  <si>
    <t xml:space="preserve">SERVICIOS GENERALES </t>
  </si>
  <si>
    <t>5564</t>
  </si>
  <si>
    <t>LIZBETH GARCIA GARCIA</t>
  </si>
  <si>
    <t>CAJA CHICA</t>
  </si>
  <si>
    <t>5521</t>
  </si>
  <si>
    <t xml:space="preserve">CHEQUE </t>
  </si>
  <si>
    <t>PAGO A TERCEROS</t>
  </si>
  <si>
    <t>5522</t>
  </si>
  <si>
    <t>79013</t>
  </si>
  <si>
    <t xml:space="preserve">LUIS FERNANDO GOMEZ </t>
  </si>
  <si>
    <t>PAGO DE FACTURAS VARIAS</t>
  </si>
  <si>
    <t>80007</t>
  </si>
  <si>
    <t>TELMEX</t>
  </si>
  <si>
    <t>ENERO</t>
  </si>
  <si>
    <t>08021</t>
  </si>
  <si>
    <t>LEOPOLDO RODRIGUEZ</t>
  </si>
  <si>
    <t>CAMINO INTERNACIONAL</t>
  </si>
  <si>
    <t>8008</t>
  </si>
  <si>
    <t>BAN BAJIO</t>
  </si>
  <si>
    <t>BALONES Y CALZADO PARA NIÑOS "CHIDO" FUNDACION</t>
  </si>
  <si>
    <t>56422</t>
  </si>
  <si>
    <t>PAGO CUENTA A TERCERO</t>
  </si>
  <si>
    <t xml:space="preserve">PAGO </t>
  </si>
  <si>
    <t>89008</t>
  </si>
  <si>
    <t>TRASPADO OTROS BANCOS</t>
  </si>
  <si>
    <t>LUBRICANTES Y ACEITES PARA BANCOS</t>
  </si>
  <si>
    <t>5565</t>
  </si>
  <si>
    <t>614041</t>
  </si>
  <si>
    <t>NOMINA</t>
  </si>
  <si>
    <t>87890</t>
  </si>
  <si>
    <t>5566</t>
  </si>
  <si>
    <t>JOSE PONCE PATIÑO</t>
  </si>
  <si>
    <t>PAGO POR TRASLADOS AMECA</t>
  </si>
  <si>
    <t>83014</t>
  </si>
  <si>
    <t>CFE</t>
  </si>
  <si>
    <t>POZOS DE AGUA ETC.</t>
  </si>
  <si>
    <t>21008</t>
  </si>
  <si>
    <t>RICOH</t>
  </si>
  <si>
    <t>PAGO D EFACTURAS POR SERVICIOS</t>
  </si>
  <si>
    <t>56008</t>
  </si>
  <si>
    <t>NEXTCODE</t>
  </si>
  <si>
    <t>PAGO DE SOPORTE DEL PROGRAMA CATASTRO</t>
  </si>
  <si>
    <t>38008</t>
  </si>
  <si>
    <t>KENWORT JAL</t>
  </si>
  <si>
    <t>CAMION COMPACTADOR</t>
  </si>
  <si>
    <t>47008</t>
  </si>
  <si>
    <t>TRASPASO ENTRE BAMCOS</t>
  </si>
  <si>
    <t>RETROEXCAVADORA</t>
  </si>
  <si>
    <t>47014</t>
  </si>
  <si>
    <t>MOTOCONFORMADORA</t>
  </si>
  <si>
    <t>64013</t>
  </si>
  <si>
    <t>AF06C</t>
  </si>
  <si>
    <t>JESUS GARCIA FREGOSO</t>
  </si>
  <si>
    <t>PAGO PARA GAVETAS</t>
  </si>
  <si>
    <t xml:space="preserve">RECAUDACION IMPUESTOS </t>
  </si>
  <si>
    <t>RETENCION ISR</t>
  </si>
  <si>
    <t>61016</t>
  </si>
  <si>
    <t>CRISTINA BARBOSA DE LA ROSA</t>
  </si>
  <si>
    <t>FACTURAS</t>
  </si>
  <si>
    <t>REGIDORES Y SINDICO</t>
  </si>
  <si>
    <t>PAGO DE  NOMINA</t>
  </si>
  <si>
    <t>NOMINA 1</t>
  </si>
  <si>
    <t>NOMINA 2</t>
  </si>
  <si>
    <t>NOMINA 3</t>
  </si>
  <si>
    <t>NOMINA 4</t>
  </si>
  <si>
    <t>NOMINA 5</t>
  </si>
  <si>
    <t>NOMINA 6</t>
  </si>
  <si>
    <t>SEG PUB</t>
  </si>
  <si>
    <t>NOMINA 7</t>
  </si>
  <si>
    <t>SEG PUB 1</t>
  </si>
  <si>
    <t>09041</t>
  </si>
  <si>
    <t>ENERGIA</t>
  </si>
  <si>
    <t>526980</t>
  </si>
  <si>
    <t>8FD20</t>
  </si>
  <si>
    <t>DIF TENA</t>
  </si>
  <si>
    <t>PAGO FEBRERO</t>
  </si>
  <si>
    <t>5568</t>
  </si>
  <si>
    <t>84008</t>
  </si>
  <si>
    <t>TRASPASO ENTRE OTROS BANCOS</t>
  </si>
  <si>
    <t>POLIZA DE FIANZA</t>
  </si>
  <si>
    <t>55008</t>
  </si>
  <si>
    <t>INSITUTO DE LA MUJER</t>
  </si>
  <si>
    <t>SUBSIDIO FEBRERO</t>
  </si>
  <si>
    <t>CLAVE 2</t>
  </si>
  <si>
    <t>52012</t>
  </si>
  <si>
    <t>2326D</t>
  </si>
  <si>
    <t>GENOVEVA PONCE PATIÑO</t>
  </si>
  <si>
    <t>PARA MANTT DE CALLES DEL MPIO</t>
  </si>
  <si>
    <t>80013</t>
  </si>
  <si>
    <t>278</t>
  </si>
  <si>
    <t>ANA LILIA CHAVEZ</t>
  </si>
  <si>
    <t xml:space="preserve">PAGO POR JAL PARA DIF </t>
  </si>
  <si>
    <t>50013</t>
  </si>
  <si>
    <t>D7846</t>
  </si>
  <si>
    <t>REFACCIONES</t>
  </si>
  <si>
    <t>59008</t>
  </si>
  <si>
    <t>HECTOR GONZALO CURIEL</t>
  </si>
  <si>
    <t>PAGO CORRESPONDIENTE ENERO</t>
  </si>
  <si>
    <t>37008</t>
  </si>
  <si>
    <t>TRASPASO OTROS BANCOS</t>
  </si>
  <si>
    <t>PIPA VERDE MOTOCONFORMADORA</t>
  </si>
  <si>
    <t>5569</t>
  </si>
  <si>
    <t>9DB72</t>
  </si>
  <si>
    <t>MASRTHA PATRICIA BARAJAS LOMELI</t>
  </si>
  <si>
    <t>ALIMENTOS</t>
  </si>
  <si>
    <t>51010</t>
  </si>
  <si>
    <t>FDC70</t>
  </si>
  <si>
    <t>GERMAN ZUAZO MENDOZA</t>
  </si>
  <si>
    <t>PAGO DE SERVICIO PRPGRAMA</t>
  </si>
  <si>
    <t>88017</t>
  </si>
  <si>
    <t>ASCENDIO INDUSTRIAL ELECTRICA</t>
  </si>
  <si>
    <t>PAGO DE REFACCIONES</t>
  </si>
  <si>
    <t>5570</t>
  </si>
  <si>
    <t>32010</t>
  </si>
  <si>
    <t>PATRICIA MARGARITA GONZALEZ</t>
  </si>
  <si>
    <t xml:space="preserve">PAGO ALIMENTOS </t>
  </si>
  <si>
    <t>26008</t>
  </si>
  <si>
    <t>dddf4</t>
  </si>
  <si>
    <t>LUBRICANTES Y ACEITES PARA TALLER</t>
  </si>
  <si>
    <t>3923d</t>
  </si>
  <si>
    <t>PAGO DE INTERNET</t>
  </si>
  <si>
    <t>85018</t>
  </si>
  <si>
    <t>APOYOS DIF AREAS</t>
  </si>
  <si>
    <t>68008</t>
  </si>
  <si>
    <t>PEDRO CHAVEZ</t>
  </si>
  <si>
    <t>FINIQUITO</t>
  </si>
  <si>
    <t>29008</t>
  </si>
  <si>
    <t>PAGO TERCEOS</t>
  </si>
  <si>
    <t xml:space="preserve">PAGO POR SERVICIOS </t>
  </si>
  <si>
    <t>5574</t>
  </si>
  <si>
    <t>13013</t>
  </si>
  <si>
    <t>8405</t>
  </si>
  <si>
    <t>APOYO A EST. DEL RIEGO</t>
  </si>
  <si>
    <t>5572</t>
  </si>
  <si>
    <t>50010</t>
  </si>
  <si>
    <t>3527</t>
  </si>
  <si>
    <t>MARCO ARTURO PRECIADO</t>
  </si>
  <si>
    <t>ATENCION ADULTO MAYOR</t>
  </si>
  <si>
    <t>34016</t>
  </si>
  <si>
    <t>MATT PARA CONSTRUCCION GAVETAS</t>
  </si>
  <si>
    <t xml:space="preserve"> </t>
  </si>
  <si>
    <t>95008</t>
  </si>
  <si>
    <t>3564</t>
  </si>
  <si>
    <t>PAPELERIA OFICIAL</t>
  </si>
  <si>
    <t>86D6F</t>
  </si>
  <si>
    <t>COMPRA DE BAÑO PARA JARDIN DE NIÑOS SAN IGNACIO</t>
  </si>
  <si>
    <t>5567</t>
  </si>
  <si>
    <t>ELENA ELIZABETH PIMIENTA ROSAS</t>
  </si>
  <si>
    <t>NOMINA SALUD</t>
  </si>
  <si>
    <t xml:space="preserve">PAGO DE SELLO CASA DE LA CULTURA </t>
  </si>
  <si>
    <t>5573</t>
  </si>
  <si>
    <t xml:space="preserve">PAGO NOMINA </t>
  </si>
  <si>
    <t>SERVICIOS GENERALES</t>
  </si>
  <si>
    <t>09008</t>
  </si>
  <si>
    <t>REFACCIONES MOTOCONFOMADORA</t>
  </si>
  <si>
    <t>19905</t>
  </si>
  <si>
    <t>306</t>
  </si>
  <si>
    <t>MARIA GUADALUPE</t>
  </si>
  <si>
    <t>REFACCIONES RANGER</t>
  </si>
  <si>
    <t>69014</t>
  </si>
  <si>
    <t>621</t>
  </si>
  <si>
    <t xml:space="preserve">MA MAGDALENA </t>
  </si>
  <si>
    <t>HOSPEDAJE INE</t>
  </si>
  <si>
    <t>5575</t>
  </si>
  <si>
    <t>F1647</t>
  </si>
  <si>
    <t>CANDELERO PONCE ESTRADA</t>
  </si>
  <si>
    <t>CASA ECOS</t>
  </si>
  <si>
    <t>27017</t>
  </si>
  <si>
    <t>644922</t>
  </si>
  <si>
    <t xml:space="preserve">CAMIONERA DE JALISCO </t>
  </si>
  <si>
    <t>CAMION ESCOLAR</t>
  </si>
  <si>
    <t>6008</t>
  </si>
  <si>
    <t>30D0B</t>
  </si>
  <si>
    <t xml:space="preserve">APORTACION SEÑORITA JALISCO </t>
  </si>
  <si>
    <t>96008</t>
  </si>
  <si>
    <t xml:space="preserve">PAGO DE SELLOS TESORERIA </t>
  </si>
  <si>
    <t>858759</t>
  </si>
  <si>
    <t>74446</t>
  </si>
  <si>
    <t>TELCEL</t>
  </si>
  <si>
    <t xml:space="preserve">PAGO ENERO </t>
  </si>
  <si>
    <t>310</t>
  </si>
  <si>
    <t>PAGO COPIADORA</t>
  </si>
  <si>
    <t>28014</t>
  </si>
  <si>
    <t>88205</t>
  </si>
  <si>
    <t>JORGE ARMANDO</t>
  </si>
  <si>
    <t>TONER</t>
  </si>
  <si>
    <t>5576</t>
  </si>
  <si>
    <t>19940</t>
  </si>
  <si>
    <t>FRANCISCO ISIDRO</t>
  </si>
  <si>
    <t>77008</t>
  </si>
  <si>
    <t>HECTOR MIGUEL GONZALEZ</t>
  </si>
  <si>
    <t xml:space="preserve">FACTURAS VARIAS </t>
  </si>
  <si>
    <t>28013</t>
  </si>
  <si>
    <t>INGENIERIA Y EQUIPOS</t>
  </si>
  <si>
    <t>PAGO DE BOMBA</t>
  </si>
  <si>
    <t>19931</t>
  </si>
  <si>
    <t>700015</t>
  </si>
  <si>
    <t>5549</t>
  </si>
  <si>
    <t>5546</t>
  </si>
  <si>
    <t>74013</t>
  </si>
  <si>
    <t>5550</t>
  </si>
  <si>
    <t>19939</t>
  </si>
  <si>
    <t>SEG PUB 2</t>
  </si>
  <si>
    <t>AC</t>
  </si>
  <si>
    <t>AP</t>
  </si>
  <si>
    <t xml:space="preserve">CATASTRO </t>
  </si>
  <si>
    <t>TESORERIA</t>
  </si>
  <si>
    <t>19941</t>
  </si>
  <si>
    <t>15013</t>
  </si>
  <si>
    <t>19948</t>
  </si>
  <si>
    <t>RENTA DE MAQUINARIA</t>
  </si>
  <si>
    <t>5578</t>
  </si>
  <si>
    <t>ALBERTO RAMIREZ SOLTERO</t>
  </si>
  <si>
    <t xml:space="preserve">PAGO SUELDO </t>
  </si>
  <si>
    <t>92010</t>
  </si>
  <si>
    <t xml:space="preserve">RENE GABRIEL </t>
  </si>
  <si>
    <t>PAGO DE SERVICIOS</t>
  </si>
  <si>
    <t>SALDO FINAL AL 28DE FEBRERO   DE 2019</t>
  </si>
  <si>
    <t>CONCILIACION BANCARIA</t>
  </si>
  <si>
    <t>Saldo en Libros</t>
  </si>
  <si>
    <t>Saldo en Bancos</t>
  </si>
  <si>
    <t>( - ) Cheques en circ.</t>
  </si>
  <si>
    <t>SALDOS CONCILIADOS</t>
  </si>
  <si>
    <t xml:space="preserve">ELABORO: RUTH CRISTINA BRAMBILA DUEÑAS </t>
  </si>
  <si>
    <t xml:space="preserve">AUTORIZO: L.C.P  LIZBETH GARCIA GARCIA 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</si>
  <si>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FORTALECIMIENTO</t>
    </r>
  </si>
  <si>
    <t>ENERGIA ELECTRICA</t>
  </si>
  <si>
    <t>AMBULANCIA, SEGURIDAD PUBLICA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</si>
  <si>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TALLERES ARTISTICOS</t>
    </r>
  </si>
  <si>
    <t>REF 0049</t>
  </si>
  <si>
    <t>JEANETTE ALEJANDRA PIMIENTA ROSAS</t>
  </si>
  <si>
    <t>PAGO A INSTRUCTORES MES FEBRERO 19. TALLERES DE LA CASA DE LA CULTURA ENGRACIA DE SANTA ANA DE Tenamaxtlán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</si>
</sst>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entury Gothic"/>
      <family val="2"/>
    </font>
    <font>
      <b/>
      <u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name val="Century Gothic"/>
      <family val="2"/>
    </font>
    <font>
      <sz val="9"/>
      <name val="Calibri"/>
      <family val="2"/>
    </font>
    <font>
      <b/>
      <i/>
      <sz val="9"/>
      <name val="Century Gothic"/>
      <family val="2"/>
    </font>
    <font>
      <sz val="9"/>
      <color theme="1"/>
      <name val="Calibri"/>
      <family val="2"/>
    </font>
    <font>
      <sz val="9"/>
      <color theme="0" tint="-0.34998626667073579"/>
      <name val="Century Gothic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49" fontId="6" fillId="0" borderId="0" xfId="0" applyNumberFormat="1" applyFont="1"/>
    <xf numFmtId="0" fontId="6" fillId="0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16" fontId="6" fillId="3" borderId="6" xfId="0" applyNumberFormat="1" applyFont="1" applyFill="1" applyBorder="1"/>
    <xf numFmtId="49" fontId="6" fillId="3" borderId="6" xfId="0" applyNumberFormat="1" applyFont="1" applyFill="1" applyBorder="1"/>
    <xf numFmtId="49" fontId="6" fillId="3" borderId="6" xfId="0" applyNumberFormat="1" applyFont="1" applyFill="1" applyBorder="1" applyAlignment="1">
      <alignment wrapText="1"/>
    </xf>
    <xf numFmtId="43" fontId="2" fillId="3" borderId="6" xfId="1" applyFont="1" applyFill="1" applyBorder="1"/>
    <xf numFmtId="0" fontId="0" fillId="3" borderId="0" xfId="0" applyFill="1"/>
    <xf numFmtId="49" fontId="8" fillId="3" borderId="6" xfId="0" applyNumberFormat="1" applyFont="1" applyFill="1" applyBorder="1"/>
    <xf numFmtId="44" fontId="1" fillId="3" borderId="0" xfId="2" applyFont="1" applyFill="1"/>
    <xf numFmtId="43" fontId="0" fillId="3" borderId="0" xfId="0" applyNumberFormat="1" applyFill="1"/>
    <xf numFmtId="14" fontId="2" fillId="2" borderId="6" xfId="0" applyNumberFormat="1" applyFont="1" applyFill="1" applyBorder="1"/>
    <xf numFmtId="49" fontId="2" fillId="2" borderId="6" xfId="0" applyNumberFormat="1" applyFont="1" applyFill="1" applyBorder="1"/>
    <xf numFmtId="49" fontId="6" fillId="4" borderId="6" xfId="0" applyNumberFormat="1" applyFont="1" applyFill="1" applyBorder="1"/>
    <xf numFmtId="4" fontId="5" fillId="4" borderId="6" xfId="0" applyNumberFormat="1" applyFont="1" applyFill="1" applyBorder="1"/>
    <xf numFmtId="49" fontId="2" fillId="0" borderId="0" xfId="0" applyNumberFormat="1" applyFont="1"/>
    <xf numFmtId="0" fontId="2" fillId="0" borderId="0" xfId="0" applyFont="1"/>
    <xf numFmtId="49" fontId="6" fillId="0" borderId="6" xfId="0" applyNumberFormat="1" applyFont="1" applyBorder="1"/>
    <xf numFmtId="4" fontId="2" fillId="0" borderId="0" xfId="0" applyNumberFormat="1" applyFont="1" applyFill="1"/>
    <xf numFmtId="4" fontId="2" fillId="0" borderId="0" xfId="0" applyNumberFormat="1" applyFont="1"/>
    <xf numFmtId="0" fontId="2" fillId="2" borderId="7" xfId="0" applyFont="1" applyFill="1" applyBorder="1"/>
    <xf numFmtId="49" fontId="5" fillId="2" borderId="8" xfId="0" applyNumberFormat="1" applyFont="1" applyFill="1" applyBorder="1"/>
    <xf numFmtId="0" fontId="5" fillId="2" borderId="8" xfId="0" applyFont="1" applyFill="1" applyBorder="1"/>
    <xf numFmtId="0" fontId="5" fillId="0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4" fontId="9" fillId="4" borderId="9" xfId="0" applyNumberFormat="1" applyFont="1" applyFill="1" applyBorder="1"/>
    <xf numFmtId="0" fontId="2" fillId="0" borderId="10" xfId="0" applyFont="1" applyBorder="1"/>
    <xf numFmtId="49" fontId="5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Fill="1"/>
    <xf numFmtId="0" fontId="5" fillId="0" borderId="0" xfId="0" applyFont="1"/>
    <xf numFmtId="4" fontId="2" fillId="0" borderId="11" xfId="0" applyNumberFormat="1" applyFont="1" applyBorder="1"/>
    <xf numFmtId="0" fontId="5" fillId="0" borderId="10" xfId="0" applyFont="1" applyBorder="1"/>
    <xf numFmtId="43" fontId="6" fillId="0" borderId="0" xfId="1" applyFont="1"/>
    <xf numFmtId="49" fontId="7" fillId="0" borderId="0" xfId="0" applyNumberFormat="1" applyFont="1"/>
    <xf numFmtId="0" fontId="7" fillId="0" borderId="0" xfId="0" applyFont="1"/>
    <xf numFmtId="4" fontId="5" fillId="0" borderId="11" xfId="0" applyNumberFormat="1" applyFont="1" applyBorder="1"/>
    <xf numFmtId="0" fontId="7" fillId="0" borderId="10" xfId="0" applyFont="1" applyBorder="1"/>
    <xf numFmtId="4" fontId="7" fillId="0" borderId="0" xfId="0" applyNumberFormat="1" applyFont="1" applyFill="1"/>
    <xf numFmtId="0" fontId="5" fillId="0" borderId="0" xfId="0" applyFont="1" applyFill="1"/>
    <xf numFmtId="0" fontId="5" fillId="0" borderId="11" xfId="0" applyFont="1" applyBorder="1"/>
    <xf numFmtId="0" fontId="6" fillId="0" borderId="10" xfId="0" applyFont="1" applyBorder="1"/>
    <xf numFmtId="0" fontId="5" fillId="2" borderId="6" xfId="0" applyFont="1" applyFill="1" applyBorder="1"/>
    <xf numFmtId="49" fontId="7" fillId="2" borderId="6" xfId="0" applyNumberFormat="1" applyFont="1" applyFill="1" applyBorder="1"/>
    <xf numFmtId="0" fontId="7" fillId="2" borderId="6" xfId="0" applyFont="1" applyFill="1" applyBorder="1"/>
    <xf numFmtId="4" fontId="5" fillId="0" borderId="6" xfId="0" applyNumberFormat="1" applyFont="1" applyFill="1" applyBorder="1"/>
    <xf numFmtId="0" fontId="6" fillId="5" borderId="6" xfId="0" applyFont="1" applyFill="1" applyBorder="1"/>
    <xf numFmtId="4" fontId="5" fillId="2" borderId="6" xfId="0" applyNumberFormat="1" applyFont="1" applyFill="1" applyBorder="1"/>
    <xf numFmtId="0" fontId="10" fillId="0" borderId="0" xfId="0" applyFont="1"/>
    <xf numFmtId="49" fontId="10" fillId="0" borderId="0" xfId="0" applyNumberFormat="1" applyFont="1"/>
    <xf numFmtId="49" fontId="11" fillId="0" borderId="0" xfId="0" applyNumberFormat="1" applyFont="1"/>
    <xf numFmtId="0" fontId="10" fillId="0" borderId="0" xfId="0" applyFont="1" applyFill="1"/>
    <xf numFmtId="0" fontId="10" fillId="0" borderId="0" xfId="0" applyFont="1" applyAlignment="1">
      <alignment wrapText="1"/>
    </xf>
    <xf numFmtId="49" fontId="11" fillId="0" borderId="0" xfId="0" applyNumberFormat="1" applyFont="1" applyAlignment="1">
      <alignment wrapText="1"/>
    </xf>
    <xf numFmtId="0" fontId="4" fillId="0" borderId="0" xfId="0" applyFont="1"/>
    <xf numFmtId="49" fontId="4" fillId="0" borderId="0" xfId="0" applyNumberFormat="1" applyFont="1"/>
    <xf numFmtId="0" fontId="4" fillId="0" borderId="0" xfId="0" applyFont="1" applyAlignment="1">
      <alignment wrapText="1"/>
    </xf>
    <xf numFmtId="49" fontId="6" fillId="0" borderId="0" xfId="0" applyNumberFormat="1" applyFont="1" applyAlignment="1">
      <alignment wrapText="1"/>
    </xf>
    <xf numFmtId="0" fontId="4" fillId="0" borderId="0" xfId="0" applyFont="1" applyFill="1"/>
    <xf numFmtId="0" fontId="4" fillId="0" borderId="0" xfId="0" applyFont="1" applyAlignment="1"/>
    <xf numFmtId="0" fontId="0" fillId="0" borderId="0" xfId="0" applyFill="1"/>
    <xf numFmtId="44" fontId="1" fillId="0" borderId="0" xfId="2" applyFont="1" applyFill="1"/>
    <xf numFmtId="43" fontId="0" fillId="0" borderId="0" xfId="0" applyNumberFormat="1" applyFill="1"/>
    <xf numFmtId="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topLeftCell="A3" workbookViewId="0">
      <selection activeCell="C105" sqref="C105"/>
    </sheetView>
  </sheetViews>
  <sheetFormatPr baseColWidth="10" defaultRowHeight="15" x14ac:dyDescent="0.25"/>
  <sheetData>
    <row r="1" spans="1:11" ht="15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thickBot="1" x14ac:dyDescent="0.3">
      <c r="A4" s="4"/>
      <c r="B4" s="4"/>
      <c r="C4" s="4"/>
      <c r="D4" s="4"/>
      <c r="E4" s="4"/>
      <c r="F4" s="5"/>
      <c r="G4" s="6"/>
      <c r="H4" s="4"/>
      <c r="I4" s="4"/>
      <c r="J4" s="4"/>
      <c r="K4" s="4"/>
    </row>
    <row r="5" spans="1:11" x14ac:dyDescent="0.2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  <c r="G5" s="11" t="s">
        <v>9</v>
      </c>
    </row>
    <row r="6" spans="1:11" ht="25.5" x14ac:dyDescent="0.3">
      <c r="A6" s="12" t="s">
        <v>10</v>
      </c>
      <c r="B6" s="13" t="s">
        <v>11</v>
      </c>
      <c r="C6" s="14" t="s">
        <v>12</v>
      </c>
      <c r="D6" s="13" t="s">
        <v>13</v>
      </c>
      <c r="E6" s="13" t="s">
        <v>14</v>
      </c>
      <c r="F6" s="13" t="s">
        <v>15</v>
      </c>
      <c r="G6" s="15">
        <v>5920</v>
      </c>
      <c r="H6" s="16"/>
      <c r="I6" s="16"/>
      <c r="J6" s="16"/>
      <c r="K6" s="16"/>
    </row>
    <row r="7" spans="1:11" ht="49.5" x14ac:dyDescent="0.3">
      <c r="A7" s="12">
        <v>43497</v>
      </c>
      <c r="B7" s="13" t="s">
        <v>16</v>
      </c>
      <c r="C7" s="14" t="s">
        <v>12</v>
      </c>
      <c r="D7" s="13"/>
      <c r="E7" s="13" t="s">
        <v>17</v>
      </c>
      <c r="F7" s="14" t="s">
        <v>18</v>
      </c>
      <c r="G7" s="15">
        <v>3184.2</v>
      </c>
      <c r="H7" s="16"/>
      <c r="I7" s="16"/>
      <c r="J7" s="16"/>
      <c r="K7" s="16"/>
    </row>
    <row r="8" spans="1:11" ht="25.5" x14ac:dyDescent="0.3">
      <c r="A8" s="12">
        <v>43497</v>
      </c>
      <c r="B8" s="13" t="s">
        <v>19</v>
      </c>
      <c r="C8" s="14" t="s">
        <v>12</v>
      </c>
      <c r="D8" s="13"/>
      <c r="E8" s="13" t="s">
        <v>20</v>
      </c>
      <c r="F8" s="14" t="s">
        <v>21</v>
      </c>
      <c r="G8" s="15">
        <v>8850</v>
      </c>
      <c r="H8" s="16"/>
      <c r="I8" s="16"/>
      <c r="J8" s="16"/>
      <c r="K8" s="16"/>
    </row>
    <row r="9" spans="1:11" ht="25.5" x14ac:dyDescent="0.3">
      <c r="A9" s="12">
        <v>43497</v>
      </c>
      <c r="B9" s="13" t="s">
        <v>22</v>
      </c>
      <c r="C9" s="14" t="s">
        <v>12</v>
      </c>
      <c r="D9" s="13"/>
      <c r="E9" s="13" t="s">
        <v>23</v>
      </c>
      <c r="F9" s="13" t="s">
        <v>24</v>
      </c>
      <c r="G9" s="15">
        <v>122243.85</v>
      </c>
      <c r="H9" s="16"/>
      <c r="I9" s="16"/>
      <c r="J9" s="16"/>
      <c r="K9" s="16"/>
    </row>
    <row r="10" spans="1:11" ht="37.5" x14ac:dyDescent="0.3">
      <c r="A10" s="12">
        <v>43497</v>
      </c>
      <c r="B10" s="17" t="s">
        <v>25</v>
      </c>
      <c r="C10" s="14" t="s">
        <v>12</v>
      </c>
      <c r="D10" s="17"/>
      <c r="E10" s="13" t="s">
        <v>26</v>
      </c>
      <c r="F10" s="14" t="s">
        <v>27</v>
      </c>
      <c r="G10" s="15">
        <v>3391.5</v>
      </c>
      <c r="H10" s="16"/>
      <c r="I10" s="16"/>
      <c r="J10" s="16"/>
      <c r="K10" s="16"/>
    </row>
    <row r="11" spans="1:11" ht="25.5" x14ac:dyDescent="0.3">
      <c r="A11" s="12">
        <v>43497</v>
      </c>
      <c r="B11" s="13" t="s">
        <v>28</v>
      </c>
      <c r="C11" s="14" t="s">
        <v>12</v>
      </c>
      <c r="D11" s="13"/>
      <c r="E11" s="13" t="s">
        <v>29</v>
      </c>
      <c r="F11" s="13" t="s">
        <v>30</v>
      </c>
      <c r="G11" s="15">
        <v>3900</v>
      </c>
      <c r="H11" s="16"/>
      <c r="I11" s="16"/>
      <c r="J11" s="16"/>
      <c r="K11" s="16"/>
    </row>
    <row r="12" spans="1:11" ht="25.5" x14ac:dyDescent="0.3">
      <c r="A12" s="12">
        <v>43498</v>
      </c>
      <c r="B12" s="17" t="s">
        <v>31</v>
      </c>
      <c r="C12" s="14" t="s">
        <v>12</v>
      </c>
      <c r="D12" s="17"/>
      <c r="E12" s="13" t="s">
        <v>32</v>
      </c>
      <c r="F12" s="13" t="s">
        <v>30</v>
      </c>
      <c r="G12" s="15">
        <v>17098</v>
      </c>
      <c r="H12" s="16"/>
      <c r="I12" s="16"/>
      <c r="J12" s="16"/>
      <c r="K12" s="16"/>
    </row>
    <row r="13" spans="1:11" ht="25.5" x14ac:dyDescent="0.3">
      <c r="A13" s="12">
        <v>43501</v>
      </c>
      <c r="B13" s="13" t="s">
        <v>33</v>
      </c>
      <c r="C13" s="14" t="s">
        <v>12</v>
      </c>
      <c r="D13" s="13"/>
      <c r="E13" s="13" t="s">
        <v>34</v>
      </c>
      <c r="F13" s="13" t="s">
        <v>35</v>
      </c>
      <c r="G13" s="15">
        <v>5006</v>
      </c>
      <c r="H13" s="16"/>
      <c r="I13" s="16"/>
      <c r="J13" s="16"/>
      <c r="K13" s="16"/>
    </row>
    <row r="14" spans="1:11" ht="25.5" x14ac:dyDescent="0.3">
      <c r="A14" s="12">
        <v>43501</v>
      </c>
      <c r="B14" s="13" t="s">
        <v>36</v>
      </c>
      <c r="C14" s="14" t="s">
        <v>12</v>
      </c>
      <c r="D14" s="13"/>
      <c r="E14" s="13" t="s">
        <v>37</v>
      </c>
      <c r="F14" s="13" t="s">
        <v>38</v>
      </c>
      <c r="G14" s="15">
        <v>16050</v>
      </c>
      <c r="H14" s="16"/>
      <c r="I14" s="16"/>
      <c r="J14" s="16"/>
      <c r="K14" s="16"/>
    </row>
    <row r="15" spans="1:11" ht="25.5" x14ac:dyDescent="0.3">
      <c r="A15" s="12">
        <v>43501</v>
      </c>
      <c r="B15" s="13" t="s">
        <v>39</v>
      </c>
      <c r="C15" s="14" t="s">
        <v>12</v>
      </c>
      <c r="D15" s="13"/>
      <c r="E15" s="13" t="s">
        <v>37</v>
      </c>
      <c r="F15" s="13" t="s">
        <v>38</v>
      </c>
      <c r="G15" s="15">
        <v>300000</v>
      </c>
      <c r="H15" s="16"/>
      <c r="I15" s="16"/>
      <c r="J15" s="16"/>
      <c r="K15" s="16"/>
    </row>
    <row r="16" spans="1:11" ht="37.5" x14ac:dyDescent="0.3">
      <c r="A16" s="12">
        <v>43501</v>
      </c>
      <c r="B16" s="13" t="s">
        <v>40</v>
      </c>
      <c r="C16" s="14" t="s">
        <v>12</v>
      </c>
      <c r="D16" s="13"/>
      <c r="E16" s="13" t="s">
        <v>41</v>
      </c>
      <c r="F16" s="14" t="s">
        <v>42</v>
      </c>
      <c r="G16" s="15">
        <v>3449.03</v>
      </c>
      <c r="H16" s="16"/>
      <c r="I16" s="16"/>
      <c r="J16" s="16"/>
      <c r="K16" s="16"/>
    </row>
    <row r="17" spans="1:11" ht="25.5" x14ac:dyDescent="0.3">
      <c r="A17" s="12">
        <v>43501</v>
      </c>
      <c r="B17" s="13" t="s">
        <v>43</v>
      </c>
      <c r="C17" s="14" t="s">
        <v>12</v>
      </c>
      <c r="D17" s="13"/>
      <c r="E17" s="13" t="s">
        <v>44</v>
      </c>
      <c r="F17" s="13" t="s">
        <v>45</v>
      </c>
      <c r="G17" s="15">
        <v>16875.66</v>
      </c>
      <c r="H17" s="16"/>
      <c r="I17" s="16"/>
      <c r="J17" s="16"/>
      <c r="K17" s="16"/>
    </row>
    <row r="18" spans="1:11" ht="25.5" x14ac:dyDescent="0.3">
      <c r="A18" s="12">
        <v>43501</v>
      </c>
      <c r="B18" s="13" t="s">
        <v>46</v>
      </c>
      <c r="C18" s="14" t="s">
        <v>12</v>
      </c>
      <c r="D18" s="13"/>
      <c r="E18" s="13" t="s">
        <v>47</v>
      </c>
      <c r="F18" s="13" t="s">
        <v>48</v>
      </c>
      <c r="G18" s="15">
        <v>4016</v>
      </c>
      <c r="H18" s="16"/>
      <c r="I18" s="16"/>
      <c r="J18" s="16"/>
      <c r="K18" s="16"/>
    </row>
    <row r="19" spans="1:11" ht="61.5" x14ac:dyDescent="0.3">
      <c r="A19" s="12">
        <v>43501</v>
      </c>
      <c r="B19" s="13" t="s">
        <v>49</v>
      </c>
      <c r="C19" s="14" t="s">
        <v>12</v>
      </c>
      <c r="D19" s="13"/>
      <c r="E19" s="13" t="s">
        <v>50</v>
      </c>
      <c r="F19" s="14" t="s">
        <v>51</v>
      </c>
      <c r="G19" s="15">
        <v>61850</v>
      </c>
      <c r="H19" s="16"/>
      <c r="I19" s="16"/>
      <c r="J19" s="16"/>
      <c r="K19" s="16"/>
    </row>
    <row r="20" spans="1:11" ht="25.5" x14ac:dyDescent="0.3">
      <c r="A20" s="12">
        <v>43502</v>
      </c>
      <c r="B20" s="13" t="s">
        <v>52</v>
      </c>
      <c r="C20" s="14" t="s">
        <v>12</v>
      </c>
      <c r="D20" s="13"/>
      <c r="E20" s="13" t="s">
        <v>53</v>
      </c>
      <c r="F20" s="13" t="s">
        <v>54</v>
      </c>
      <c r="G20" s="15">
        <v>9944</v>
      </c>
      <c r="H20" s="16"/>
      <c r="I20" s="16"/>
      <c r="J20" s="16"/>
      <c r="K20" s="16"/>
    </row>
    <row r="21" spans="1:11" ht="37.5" x14ac:dyDescent="0.3">
      <c r="A21" s="12">
        <v>43502</v>
      </c>
      <c r="B21" s="13" t="s">
        <v>55</v>
      </c>
      <c r="C21" s="14" t="s">
        <v>12</v>
      </c>
      <c r="D21" s="13"/>
      <c r="E21" s="13" t="s">
        <v>56</v>
      </c>
      <c r="F21" s="14" t="s">
        <v>57</v>
      </c>
      <c r="G21" s="15">
        <v>22221.42</v>
      </c>
      <c r="H21" s="16"/>
      <c r="I21" s="16"/>
      <c r="J21" s="16"/>
      <c r="K21" s="16"/>
    </row>
    <row r="22" spans="1:11" ht="25.5" x14ac:dyDescent="0.3">
      <c r="A22" s="12">
        <v>43504</v>
      </c>
      <c r="B22" s="13" t="s">
        <v>58</v>
      </c>
      <c r="C22" s="14" t="s">
        <v>12</v>
      </c>
      <c r="D22" s="13"/>
      <c r="E22" s="13" t="s">
        <v>20</v>
      </c>
      <c r="F22" s="13" t="s">
        <v>21</v>
      </c>
      <c r="G22" s="15">
        <v>32640</v>
      </c>
      <c r="H22" s="16"/>
      <c r="I22" s="16"/>
      <c r="J22" s="16"/>
      <c r="K22" s="18"/>
    </row>
    <row r="23" spans="1:11" ht="25.5" x14ac:dyDescent="0.3">
      <c r="A23" s="12">
        <v>43504</v>
      </c>
      <c r="B23" s="13" t="s">
        <v>59</v>
      </c>
      <c r="C23" s="14" t="s">
        <v>12</v>
      </c>
      <c r="D23" s="13"/>
      <c r="E23" s="13" t="s">
        <v>29</v>
      </c>
      <c r="F23" s="13" t="s">
        <v>60</v>
      </c>
      <c r="G23" s="15">
        <v>3900</v>
      </c>
      <c r="H23" s="16"/>
      <c r="I23" s="16"/>
      <c r="J23" s="16"/>
      <c r="K23" s="16"/>
    </row>
    <row r="24" spans="1:11" ht="25.5" x14ac:dyDescent="0.3">
      <c r="A24" s="12">
        <v>43505</v>
      </c>
      <c r="B24" s="13" t="s">
        <v>61</v>
      </c>
      <c r="C24" s="14" t="s">
        <v>12</v>
      </c>
      <c r="D24" s="13"/>
      <c r="E24" s="13" t="s">
        <v>32</v>
      </c>
      <c r="F24" s="13" t="s">
        <v>60</v>
      </c>
      <c r="G24" s="15">
        <v>17098</v>
      </c>
      <c r="H24" s="16"/>
      <c r="I24" s="16"/>
      <c r="J24" s="16"/>
      <c r="K24" s="16"/>
    </row>
    <row r="25" spans="1:11" ht="37.5" x14ac:dyDescent="0.3">
      <c r="A25" s="12">
        <v>43507</v>
      </c>
      <c r="B25" s="13" t="s">
        <v>62</v>
      </c>
      <c r="C25" s="14" t="s">
        <v>12</v>
      </c>
      <c r="D25" s="13"/>
      <c r="E25" s="13" t="s">
        <v>63</v>
      </c>
      <c r="F25" s="14" t="s">
        <v>64</v>
      </c>
      <c r="G25" s="15">
        <v>3000</v>
      </c>
      <c r="H25" s="16"/>
      <c r="I25" s="16"/>
      <c r="J25" s="16"/>
      <c r="K25" s="16"/>
    </row>
    <row r="26" spans="1:11" ht="25.5" x14ac:dyDescent="0.3">
      <c r="A26" s="12">
        <v>43507</v>
      </c>
      <c r="B26" s="13" t="s">
        <v>65</v>
      </c>
      <c r="C26" s="14" t="s">
        <v>12</v>
      </c>
      <c r="D26" s="13"/>
      <c r="E26" s="13" t="s">
        <v>66</v>
      </c>
      <c r="F26" s="13" t="s">
        <v>67</v>
      </c>
      <c r="G26" s="15">
        <v>22172</v>
      </c>
      <c r="H26" s="16"/>
      <c r="I26" s="16"/>
      <c r="J26" s="16"/>
      <c r="K26" s="16"/>
    </row>
    <row r="27" spans="1:11" ht="49.5" x14ac:dyDescent="0.3">
      <c r="A27" s="12">
        <v>43507</v>
      </c>
      <c r="B27" s="13" t="s">
        <v>68</v>
      </c>
      <c r="C27" s="14" t="s">
        <v>12</v>
      </c>
      <c r="D27" s="13"/>
      <c r="E27" s="13" t="s">
        <v>69</v>
      </c>
      <c r="F27" s="14" t="s">
        <v>70</v>
      </c>
      <c r="G27" s="15">
        <v>2372.1999999999998</v>
      </c>
      <c r="H27" s="16"/>
      <c r="I27" s="16"/>
      <c r="J27" s="16"/>
      <c r="K27" s="16"/>
    </row>
    <row r="28" spans="1:11" ht="49.5" x14ac:dyDescent="0.3">
      <c r="A28" s="12">
        <v>43507</v>
      </c>
      <c r="B28" s="13" t="s">
        <v>71</v>
      </c>
      <c r="C28" s="14" t="s">
        <v>12</v>
      </c>
      <c r="D28" s="13"/>
      <c r="E28" s="13" t="s">
        <v>72</v>
      </c>
      <c r="F28" s="14" t="s">
        <v>73</v>
      </c>
      <c r="G28" s="15">
        <v>52172.160000000003</v>
      </c>
      <c r="H28" s="16"/>
      <c r="I28" s="16"/>
      <c r="J28" s="16"/>
      <c r="K28" s="16"/>
    </row>
    <row r="29" spans="1:11" ht="25.5" x14ac:dyDescent="0.3">
      <c r="A29" s="12">
        <v>43508</v>
      </c>
      <c r="B29" s="13" t="s">
        <v>74</v>
      </c>
      <c r="C29" s="14" t="s">
        <v>12</v>
      </c>
      <c r="D29" s="13"/>
      <c r="E29" s="13" t="s">
        <v>75</v>
      </c>
      <c r="F29" s="13" t="s">
        <v>76</v>
      </c>
      <c r="G29" s="15">
        <v>1859.48</v>
      </c>
      <c r="H29" s="16"/>
      <c r="I29" s="16"/>
      <c r="J29" s="16"/>
      <c r="K29" s="16"/>
    </row>
    <row r="30" spans="1:11" ht="25.5" x14ac:dyDescent="0.3">
      <c r="A30" s="12">
        <v>43509</v>
      </c>
      <c r="B30" s="13" t="s">
        <v>77</v>
      </c>
      <c r="C30" s="14" t="s">
        <v>12</v>
      </c>
      <c r="D30" s="13"/>
      <c r="E30" s="13" t="s">
        <v>78</v>
      </c>
      <c r="F30" s="13" t="s">
        <v>79</v>
      </c>
      <c r="G30" s="15">
        <v>6039.01</v>
      </c>
      <c r="H30" s="16"/>
      <c r="I30" s="16"/>
      <c r="J30" s="16"/>
      <c r="K30" s="16"/>
    </row>
    <row r="31" spans="1:11" ht="25.5" x14ac:dyDescent="0.3">
      <c r="A31" s="12">
        <v>43508</v>
      </c>
      <c r="B31" s="13" t="s">
        <v>80</v>
      </c>
      <c r="C31" s="14" t="s">
        <v>12</v>
      </c>
      <c r="D31" s="13"/>
      <c r="E31" s="13" t="s">
        <v>78</v>
      </c>
      <c r="F31" s="13" t="s">
        <v>81</v>
      </c>
      <c r="G31" s="15">
        <v>4021.74</v>
      </c>
      <c r="H31" s="16"/>
      <c r="I31" s="16"/>
      <c r="J31" s="16"/>
      <c r="K31" s="16"/>
    </row>
    <row r="32" spans="1:11" ht="25.5" x14ac:dyDescent="0.3">
      <c r="A32" s="12">
        <v>43508</v>
      </c>
      <c r="B32" s="13" t="s">
        <v>82</v>
      </c>
      <c r="C32" s="14" t="s">
        <v>12</v>
      </c>
      <c r="D32" s="13" t="s">
        <v>83</v>
      </c>
      <c r="E32" s="13" t="s">
        <v>84</v>
      </c>
      <c r="F32" s="13" t="s">
        <v>85</v>
      </c>
      <c r="G32" s="15">
        <v>3062.4</v>
      </c>
      <c r="H32" s="16"/>
      <c r="I32" s="16"/>
      <c r="J32" s="16"/>
      <c r="K32" s="16"/>
    </row>
    <row r="33" spans="1:11" ht="25.5" x14ac:dyDescent="0.3">
      <c r="A33" s="12">
        <v>43510</v>
      </c>
      <c r="B33" s="13" t="s">
        <v>52</v>
      </c>
      <c r="C33" s="14" t="s">
        <v>12</v>
      </c>
      <c r="D33" s="13"/>
      <c r="E33" s="13" t="s">
        <v>86</v>
      </c>
      <c r="F33" s="13" t="s">
        <v>87</v>
      </c>
      <c r="G33" s="15">
        <v>82109</v>
      </c>
      <c r="H33" s="16"/>
      <c r="I33" s="16"/>
      <c r="J33" s="16"/>
      <c r="K33" s="16"/>
    </row>
    <row r="34" spans="1:11" ht="25.5" x14ac:dyDescent="0.3">
      <c r="A34" s="12">
        <v>43510</v>
      </c>
      <c r="B34" s="13" t="s">
        <v>88</v>
      </c>
      <c r="C34" s="14" t="s">
        <v>12</v>
      </c>
      <c r="D34" s="13"/>
      <c r="E34" s="13" t="s">
        <v>89</v>
      </c>
      <c r="F34" s="13" t="s">
        <v>90</v>
      </c>
      <c r="G34" s="15">
        <v>43700</v>
      </c>
      <c r="H34" s="16"/>
      <c r="I34" s="16"/>
      <c r="J34" s="16"/>
      <c r="K34" s="16"/>
    </row>
    <row r="35" spans="1:11" ht="25.5" x14ac:dyDescent="0.3">
      <c r="A35" s="12">
        <v>43511</v>
      </c>
      <c r="B35" s="13" t="s">
        <v>31</v>
      </c>
      <c r="C35" s="14" t="s">
        <v>12</v>
      </c>
      <c r="D35" s="13"/>
      <c r="E35" s="13" t="s">
        <v>91</v>
      </c>
      <c r="F35" s="13" t="s">
        <v>60</v>
      </c>
      <c r="G35" s="15">
        <v>63726</v>
      </c>
      <c r="H35" s="16"/>
      <c r="I35" s="16"/>
      <c r="J35" s="16"/>
      <c r="K35" s="16"/>
    </row>
    <row r="36" spans="1:11" ht="25.5" x14ac:dyDescent="0.3">
      <c r="A36" s="12">
        <v>43511</v>
      </c>
      <c r="B36" s="13" t="s">
        <v>31</v>
      </c>
      <c r="C36" s="14" t="s">
        <v>12</v>
      </c>
      <c r="D36" s="13"/>
      <c r="E36" s="13" t="s">
        <v>92</v>
      </c>
      <c r="F36" s="13" t="s">
        <v>93</v>
      </c>
      <c r="G36" s="15">
        <v>50272</v>
      </c>
      <c r="H36" s="16"/>
      <c r="I36" s="16"/>
      <c r="J36" s="16"/>
      <c r="K36" s="16"/>
    </row>
    <row r="37" spans="1:11" ht="25.5" x14ac:dyDescent="0.3">
      <c r="A37" s="12">
        <v>43511</v>
      </c>
      <c r="B37" s="13" t="s">
        <v>31</v>
      </c>
      <c r="C37" s="14" t="s">
        <v>12</v>
      </c>
      <c r="D37" s="13"/>
      <c r="E37" s="13" t="s">
        <v>92</v>
      </c>
      <c r="F37" s="13" t="s">
        <v>94</v>
      </c>
      <c r="G37" s="15">
        <v>52034</v>
      </c>
      <c r="H37" s="16"/>
      <c r="I37" s="16"/>
      <c r="J37" s="16"/>
      <c r="K37" s="16"/>
    </row>
    <row r="38" spans="1:11" ht="25.5" x14ac:dyDescent="0.3">
      <c r="A38" s="12">
        <v>43511</v>
      </c>
      <c r="B38" s="13" t="s">
        <v>31</v>
      </c>
      <c r="C38" s="14" t="s">
        <v>12</v>
      </c>
      <c r="D38" s="13"/>
      <c r="E38" s="13" t="s">
        <v>92</v>
      </c>
      <c r="F38" s="13" t="s">
        <v>95</v>
      </c>
      <c r="G38" s="15">
        <v>49400</v>
      </c>
      <c r="H38" s="16"/>
      <c r="I38" s="16"/>
      <c r="J38" s="16"/>
      <c r="K38" s="16"/>
    </row>
    <row r="39" spans="1:11" ht="25.5" x14ac:dyDescent="0.3">
      <c r="A39" s="12">
        <v>43511</v>
      </c>
      <c r="B39" s="13" t="s">
        <v>31</v>
      </c>
      <c r="C39" s="14" t="s">
        <v>12</v>
      </c>
      <c r="D39" s="13"/>
      <c r="E39" s="13" t="s">
        <v>92</v>
      </c>
      <c r="F39" s="13" t="s">
        <v>96</v>
      </c>
      <c r="G39" s="15">
        <v>29799</v>
      </c>
      <c r="H39" s="16"/>
      <c r="I39" s="16"/>
      <c r="J39" s="16"/>
      <c r="K39" s="16"/>
    </row>
    <row r="40" spans="1:11" ht="25.5" x14ac:dyDescent="0.3">
      <c r="A40" s="12">
        <v>43511</v>
      </c>
      <c r="B40" s="13" t="s">
        <v>31</v>
      </c>
      <c r="C40" s="14" t="s">
        <v>12</v>
      </c>
      <c r="D40" s="13"/>
      <c r="E40" s="13" t="s">
        <v>92</v>
      </c>
      <c r="F40" s="13" t="s">
        <v>97</v>
      </c>
      <c r="G40" s="15">
        <v>43363</v>
      </c>
      <c r="H40" s="16"/>
      <c r="I40" s="16"/>
      <c r="J40" s="16"/>
      <c r="K40" s="16"/>
    </row>
    <row r="41" spans="1:11" ht="25.5" x14ac:dyDescent="0.3">
      <c r="A41" s="12">
        <v>43511</v>
      </c>
      <c r="B41" s="13" t="s">
        <v>31</v>
      </c>
      <c r="C41" s="14" t="s">
        <v>12</v>
      </c>
      <c r="D41" s="13"/>
      <c r="E41" s="13" t="s">
        <v>92</v>
      </c>
      <c r="F41" s="13" t="s">
        <v>98</v>
      </c>
      <c r="G41" s="15">
        <v>29053</v>
      </c>
      <c r="H41" s="16"/>
      <c r="I41" s="16"/>
      <c r="J41" s="16"/>
      <c r="K41" s="16"/>
    </row>
    <row r="42" spans="1:11" ht="25.5" x14ac:dyDescent="0.3">
      <c r="A42" s="12">
        <v>43511</v>
      </c>
      <c r="B42" s="13" t="s">
        <v>31</v>
      </c>
      <c r="C42" s="14" t="s">
        <v>12</v>
      </c>
      <c r="D42" s="13"/>
      <c r="E42" s="13" t="s">
        <v>92</v>
      </c>
      <c r="F42" s="13" t="s">
        <v>99</v>
      </c>
      <c r="G42" s="15">
        <v>40482</v>
      </c>
      <c r="H42" s="16"/>
      <c r="I42" s="16"/>
      <c r="J42" s="16"/>
      <c r="K42" s="16"/>
    </row>
    <row r="43" spans="1:11" ht="25.5" x14ac:dyDescent="0.3">
      <c r="A43" s="12">
        <v>43511</v>
      </c>
      <c r="B43" s="13" t="s">
        <v>31</v>
      </c>
      <c r="C43" s="14" t="s">
        <v>12</v>
      </c>
      <c r="D43" s="13"/>
      <c r="E43" s="13" t="s">
        <v>92</v>
      </c>
      <c r="F43" s="13" t="s">
        <v>100</v>
      </c>
      <c r="G43" s="15">
        <v>68316</v>
      </c>
      <c r="H43" s="16"/>
      <c r="I43" s="16"/>
      <c r="J43" s="16"/>
      <c r="K43" s="16"/>
    </row>
    <row r="44" spans="1:11" ht="25.5" x14ac:dyDescent="0.3">
      <c r="A44" s="12">
        <v>43511</v>
      </c>
      <c r="B44" s="13" t="s">
        <v>31</v>
      </c>
      <c r="C44" s="14" t="s">
        <v>12</v>
      </c>
      <c r="D44" s="13"/>
      <c r="E44" s="13" t="s">
        <v>92</v>
      </c>
      <c r="F44" s="13" t="s">
        <v>101</v>
      </c>
      <c r="G44" s="15">
        <v>47149</v>
      </c>
      <c r="H44" s="16"/>
      <c r="I44" s="16"/>
      <c r="J44" s="16"/>
      <c r="K44" s="16"/>
    </row>
    <row r="45" spans="1:11" ht="25.5" x14ac:dyDescent="0.3">
      <c r="A45" s="12">
        <v>43511</v>
      </c>
      <c r="B45" s="13" t="s">
        <v>102</v>
      </c>
      <c r="C45" s="14" t="s">
        <v>12</v>
      </c>
      <c r="D45" s="13"/>
      <c r="E45" s="13" t="s">
        <v>29</v>
      </c>
      <c r="F45" s="13" t="s">
        <v>60</v>
      </c>
      <c r="G45" s="15">
        <v>3900</v>
      </c>
      <c r="H45" s="16"/>
      <c r="I45" s="16"/>
      <c r="J45" s="16"/>
      <c r="K45" s="16"/>
    </row>
    <row r="46" spans="1:11" ht="25.5" x14ac:dyDescent="0.3">
      <c r="A46" s="12">
        <v>43511</v>
      </c>
      <c r="B46" s="13" t="s">
        <v>31</v>
      </c>
      <c r="C46" s="14" t="s">
        <v>12</v>
      </c>
      <c r="D46" s="13"/>
      <c r="E46" s="13" t="s">
        <v>66</v>
      </c>
      <c r="F46" s="13" t="s">
        <v>103</v>
      </c>
      <c r="G46" s="15">
        <v>133206</v>
      </c>
      <c r="H46" s="16"/>
      <c r="I46" s="16"/>
      <c r="J46" s="16"/>
      <c r="K46" s="16"/>
    </row>
    <row r="47" spans="1:11" ht="25.5" x14ac:dyDescent="0.3">
      <c r="A47" s="12">
        <v>43511</v>
      </c>
      <c r="B47" s="13" t="s">
        <v>104</v>
      </c>
      <c r="C47" s="14" t="s">
        <v>12</v>
      </c>
      <c r="D47" s="13" t="s">
        <v>105</v>
      </c>
      <c r="E47" s="13" t="s">
        <v>106</v>
      </c>
      <c r="F47" s="13" t="s">
        <v>107</v>
      </c>
      <c r="G47" s="15">
        <v>179355</v>
      </c>
      <c r="H47" s="16"/>
      <c r="I47" s="16"/>
      <c r="J47" s="16"/>
      <c r="K47" s="16"/>
    </row>
    <row r="48" spans="1:11" ht="25.5" x14ac:dyDescent="0.3">
      <c r="A48" s="12">
        <v>43511</v>
      </c>
      <c r="B48" s="13" t="s">
        <v>108</v>
      </c>
      <c r="C48" s="14" t="s">
        <v>12</v>
      </c>
      <c r="D48" s="13"/>
      <c r="E48" s="13" t="s">
        <v>20</v>
      </c>
      <c r="F48" s="13" t="s">
        <v>21</v>
      </c>
      <c r="G48" s="15">
        <v>30795</v>
      </c>
      <c r="H48" s="16"/>
      <c r="I48" s="16"/>
      <c r="J48" s="16"/>
      <c r="K48" s="16"/>
    </row>
    <row r="49" spans="1:11" ht="25.5" x14ac:dyDescent="0.3">
      <c r="A49" s="12">
        <v>43511</v>
      </c>
      <c r="B49" s="13" t="s">
        <v>109</v>
      </c>
      <c r="C49" s="14" t="s">
        <v>12</v>
      </c>
      <c r="D49" s="13"/>
      <c r="E49" s="13" t="s">
        <v>110</v>
      </c>
      <c r="F49" s="13" t="s">
        <v>111</v>
      </c>
      <c r="G49" s="15">
        <v>14749.4</v>
      </c>
      <c r="H49" s="16"/>
      <c r="I49" s="16"/>
      <c r="J49" s="16"/>
      <c r="K49" s="16"/>
    </row>
    <row r="50" spans="1:11" ht="25.5" x14ac:dyDescent="0.3">
      <c r="A50" s="12">
        <v>43511</v>
      </c>
      <c r="B50" s="13" t="s">
        <v>112</v>
      </c>
      <c r="C50" s="14" t="s">
        <v>12</v>
      </c>
      <c r="D50" s="13"/>
      <c r="E50" s="13" t="s">
        <v>113</v>
      </c>
      <c r="F50" s="13" t="s">
        <v>114</v>
      </c>
      <c r="G50" s="15">
        <v>34850</v>
      </c>
      <c r="H50" s="16"/>
      <c r="I50" s="16"/>
      <c r="J50" s="16"/>
      <c r="K50" s="16"/>
    </row>
    <row r="51" spans="1:11" ht="25.5" x14ac:dyDescent="0.3">
      <c r="A51" s="12">
        <v>43512</v>
      </c>
      <c r="B51" s="13" t="s">
        <v>115</v>
      </c>
      <c r="C51" s="14" t="s">
        <v>12</v>
      </c>
      <c r="D51" s="13"/>
      <c r="E51" s="13" t="s">
        <v>32</v>
      </c>
      <c r="F51" s="13" t="s">
        <v>60</v>
      </c>
      <c r="G51" s="15">
        <v>17098</v>
      </c>
      <c r="H51" s="16"/>
      <c r="I51" s="16"/>
      <c r="J51" s="16"/>
      <c r="K51" s="16"/>
    </row>
    <row r="52" spans="1:11" ht="37.5" x14ac:dyDescent="0.3">
      <c r="A52" s="12">
        <v>43514</v>
      </c>
      <c r="B52" s="13" t="s">
        <v>116</v>
      </c>
      <c r="C52" s="14" t="s">
        <v>12</v>
      </c>
      <c r="D52" s="13" t="s">
        <v>117</v>
      </c>
      <c r="E52" s="13" t="s">
        <v>118</v>
      </c>
      <c r="F52" s="14" t="s">
        <v>119</v>
      </c>
      <c r="G52" s="15">
        <v>34000</v>
      </c>
      <c r="H52" s="16"/>
      <c r="I52" s="16"/>
      <c r="J52" s="16"/>
      <c r="K52" s="16"/>
    </row>
    <row r="53" spans="1:11" ht="25.5" x14ac:dyDescent="0.3">
      <c r="A53" s="12">
        <v>43514</v>
      </c>
      <c r="B53" s="13" t="s">
        <v>120</v>
      </c>
      <c r="C53" s="14" t="s">
        <v>12</v>
      </c>
      <c r="D53" s="13" t="s">
        <v>121</v>
      </c>
      <c r="E53" s="13" t="s">
        <v>122</v>
      </c>
      <c r="F53" s="13" t="s">
        <v>123</v>
      </c>
      <c r="G53" s="15">
        <v>2204</v>
      </c>
      <c r="H53" s="16"/>
      <c r="I53" s="16"/>
      <c r="J53" s="16"/>
      <c r="K53" s="16"/>
    </row>
    <row r="54" spans="1:11" ht="25.5" x14ac:dyDescent="0.3">
      <c r="A54" s="12">
        <v>43514</v>
      </c>
      <c r="B54" s="13" t="s">
        <v>124</v>
      </c>
      <c r="C54" s="14" t="s">
        <v>12</v>
      </c>
      <c r="D54" s="13" t="s">
        <v>125</v>
      </c>
      <c r="E54" s="13" t="s">
        <v>47</v>
      </c>
      <c r="F54" s="13" t="s">
        <v>126</v>
      </c>
      <c r="G54" s="15">
        <v>3938</v>
      </c>
      <c r="H54" s="16"/>
      <c r="I54" s="16"/>
      <c r="J54" s="16"/>
      <c r="K54" s="16"/>
    </row>
    <row r="55" spans="1:11" ht="37.5" x14ac:dyDescent="0.3">
      <c r="A55" s="12">
        <v>43514</v>
      </c>
      <c r="B55" s="13" t="s">
        <v>127</v>
      </c>
      <c r="C55" s="14" t="s">
        <v>12</v>
      </c>
      <c r="D55" s="13"/>
      <c r="E55" s="13" t="s">
        <v>128</v>
      </c>
      <c r="F55" s="14" t="s">
        <v>129</v>
      </c>
      <c r="G55" s="15">
        <v>6000</v>
      </c>
      <c r="H55" s="16"/>
      <c r="I55" s="16"/>
      <c r="J55" s="16"/>
      <c r="K55" s="16"/>
    </row>
    <row r="56" spans="1:11" ht="37.5" x14ac:dyDescent="0.3">
      <c r="A56" s="12">
        <v>43515</v>
      </c>
      <c r="B56" s="13" t="s">
        <v>130</v>
      </c>
      <c r="C56" s="14" t="s">
        <v>12</v>
      </c>
      <c r="D56" s="13"/>
      <c r="E56" s="13" t="s">
        <v>131</v>
      </c>
      <c r="F56" s="14" t="s">
        <v>132</v>
      </c>
      <c r="G56" s="15">
        <v>5085</v>
      </c>
      <c r="H56" s="16"/>
      <c r="I56" s="16"/>
      <c r="J56" s="16"/>
      <c r="K56" s="16"/>
    </row>
    <row r="57" spans="1:11" ht="49.5" x14ac:dyDescent="0.3">
      <c r="A57" s="12">
        <v>43515</v>
      </c>
      <c r="B57" s="13" t="s">
        <v>133</v>
      </c>
      <c r="C57" s="14" t="s">
        <v>12</v>
      </c>
      <c r="D57" s="13" t="s">
        <v>134</v>
      </c>
      <c r="E57" s="14" t="s">
        <v>135</v>
      </c>
      <c r="F57" s="13" t="s">
        <v>136</v>
      </c>
      <c r="G57" s="15">
        <v>3770</v>
      </c>
      <c r="H57" s="16"/>
      <c r="I57" s="16"/>
      <c r="J57" s="16"/>
      <c r="K57" s="16"/>
    </row>
    <row r="58" spans="1:11" ht="37.5" x14ac:dyDescent="0.3">
      <c r="A58" s="12">
        <v>43516</v>
      </c>
      <c r="B58" s="13" t="s">
        <v>137</v>
      </c>
      <c r="C58" s="14" t="s">
        <v>12</v>
      </c>
      <c r="D58" s="13" t="s">
        <v>138</v>
      </c>
      <c r="E58" s="13" t="s">
        <v>139</v>
      </c>
      <c r="F58" s="14" t="s">
        <v>140</v>
      </c>
      <c r="G58" s="15">
        <v>5092.3999999999996</v>
      </c>
      <c r="H58" s="16"/>
      <c r="I58" s="16"/>
      <c r="J58" s="16"/>
      <c r="K58" s="16"/>
    </row>
    <row r="59" spans="1:11" ht="25.5" x14ac:dyDescent="0.3">
      <c r="A59" s="12">
        <v>43516</v>
      </c>
      <c r="B59" s="13" t="s">
        <v>141</v>
      </c>
      <c r="C59" s="14" t="s">
        <v>12</v>
      </c>
      <c r="D59" s="13"/>
      <c r="E59" s="13" t="s">
        <v>142</v>
      </c>
      <c r="F59" s="13" t="s">
        <v>143</v>
      </c>
      <c r="G59" s="15">
        <v>12329.05</v>
      </c>
      <c r="H59" s="16"/>
      <c r="I59" s="16"/>
      <c r="J59" s="16"/>
      <c r="K59" s="16"/>
    </row>
    <row r="60" spans="1:11" ht="25.5" x14ac:dyDescent="0.3">
      <c r="A60" s="12">
        <v>43516</v>
      </c>
      <c r="B60" s="13" t="s">
        <v>144</v>
      </c>
      <c r="C60" s="14" t="s">
        <v>12</v>
      </c>
      <c r="D60" s="13"/>
      <c r="E60" s="13" t="s">
        <v>34</v>
      </c>
      <c r="F60" s="13" t="s">
        <v>35</v>
      </c>
      <c r="G60" s="15">
        <v>4992.3999999999996</v>
      </c>
      <c r="H60" s="16"/>
      <c r="I60" s="16"/>
      <c r="J60" s="16"/>
      <c r="K60" s="16"/>
    </row>
    <row r="61" spans="1:11" ht="25.5" x14ac:dyDescent="0.3">
      <c r="A61" s="12">
        <v>43516</v>
      </c>
      <c r="B61" s="13" t="s">
        <v>145</v>
      </c>
      <c r="C61" s="14" t="s">
        <v>12</v>
      </c>
      <c r="D61" s="13"/>
      <c r="E61" s="13" t="s">
        <v>146</v>
      </c>
      <c r="F61" s="13" t="s">
        <v>147</v>
      </c>
      <c r="G61" s="15">
        <v>3927.47</v>
      </c>
      <c r="H61" s="16"/>
      <c r="I61" s="16"/>
      <c r="J61" s="16"/>
      <c r="K61" s="16"/>
    </row>
    <row r="62" spans="1:11" ht="37.5" x14ac:dyDescent="0.3">
      <c r="A62" s="12">
        <v>43516</v>
      </c>
      <c r="B62" s="13" t="s">
        <v>148</v>
      </c>
      <c r="C62" s="14" t="s">
        <v>12</v>
      </c>
      <c r="D62" s="13" t="s">
        <v>149</v>
      </c>
      <c r="E62" s="13" t="s">
        <v>131</v>
      </c>
      <c r="F62" s="14" t="s">
        <v>150</v>
      </c>
      <c r="G62" s="15">
        <v>591.88</v>
      </c>
      <c r="H62" s="16"/>
      <c r="I62" s="16"/>
      <c r="J62" s="16"/>
      <c r="K62" s="16"/>
    </row>
    <row r="63" spans="1:11" ht="25.5" x14ac:dyDescent="0.3">
      <c r="A63" s="12">
        <v>43516</v>
      </c>
      <c r="B63" s="13" t="s">
        <v>49</v>
      </c>
      <c r="C63" s="14" t="s">
        <v>12</v>
      </c>
      <c r="D63" s="13" t="s">
        <v>151</v>
      </c>
      <c r="E63" s="13" t="s">
        <v>131</v>
      </c>
      <c r="F63" s="13" t="s">
        <v>152</v>
      </c>
      <c r="G63" s="15">
        <v>1160</v>
      </c>
      <c r="H63" s="16"/>
      <c r="I63" s="16"/>
      <c r="J63" s="16"/>
      <c r="K63" s="16"/>
    </row>
    <row r="64" spans="1:11" ht="25.5" x14ac:dyDescent="0.3">
      <c r="A64" s="12">
        <v>43516</v>
      </c>
      <c r="B64" s="13" t="s">
        <v>153</v>
      </c>
      <c r="C64" s="14" t="s">
        <v>12</v>
      </c>
      <c r="D64" s="13"/>
      <c r="E64" s="13" t="s">
        <v>23</v>
      </c>
      <c r="F64" s="13" t="s">
        <v>154</v>
      </c>
      <c r="G64" s="15">
        <v>123969.09</v>
      </c>
      <c r="H64" s="16"/>
      <c r="I64" s="16"/>
      <c r="J64" s="16"/>
      <c r="K64" s="16"/>
    </row>
    <row r="65" spans="1:11" ht="25.5" x14ac:dyDescent="0.3">
      <c r="A65" s="12">
        <v>43517</v>
      </c>
      <c r="B65" s="13" t="s">
        <v>155</v>
      </c>
      <c r="C65" s="14" t="s">
        <v>12</v>
      </c>
      <c r="D65" s="13"/>
      <c r="E65" s="13" t="s">
        <v>156</v>
      </c>
      <c r="F65" s="13" t="s">
        <v>157</v>
      </c>
      <c r="G65" s="15">
        <v>40000</v>
      </c>
      <c r="H65" s="16"/>
      <c r="I65" s="16"/>
      <c r="J65" s="16"/>
      <c r="K65" s="16"/>
    </row>
    <row r="66" spans="1:11" ht="25.5" x14ac:dyDescent="0.3">
      <c r="A66" s="12">
        <v>43517</v>
      </c>
      <c r="B66" s="13" t="s">
        <v>158</v>
      </c>
      <c r="C66" s="14" t="s">
        <v>12</v>
      </c>
      <c r="D66" s="13"/>
      <c r="E66" s="13" t="s">
        <v>159</v>
      </c>
      <c r="F66" s="13" t="s">
        <v>160</v>
      </c>
      <c r="G66" s="15">
        <v>71640</v>
      </c>
      <c r="H66" s="16"/>
      <c r="I66" s="16"/>
      <c r="J66" s="16"/>
      <c r="K66" s="16"/>
    </row>
    <row r="67" spans="1:11" ht="25.5" x14ac:dyDescent="0.3">
      <c r="A67" s="12">
        <v>43517</v>
      </c>
      <c r="B67" s="13" t="s">
        <v>161</v>
      </c>
      <c r="C67" s="14" t="s">
        <v>12</v>
      </c>
      <c r="D67" s="13"/>
      <c r="E67" s="13" t="s">
        <v>34</v>
      </c>
      <c r="F67" s="13" t="s">
        <v>35</v>
      </c>
      <c r="G67" s="15">
        <v>4909</v>
      </c>
      <c r="H67" s="16"/>
      <c r="I67" s="16"/>
      <c r="J67" s="16"/>
      <c r="K67" s="16"/>
    </row>
    <row r="68" spans="1:11" ht="25.5" x14ac:dyDescent="0.3">
      <c r="A68" s="12">
        <v>43517</v>
      </c>
      <c r="B68" s="13" t="s">
        <v>162</v>
      </c>
      <c r="C68" s="14" t="s">
        <v>12</v>
      </c>
      <c r="D68" s="13" t="s">
        <v>163</v>
      </c>
      <c r="E68" s="13" t="s">
        <v>23</v>
      </c>
      <c r="F68" s="13" t="s">
        <v>164</v>
      </c>
      <c r="G68" s="15">
        <v>399</v>
      </c>
      <c r="H68" s="16"/>
      <c r="I68" s="16"/>
      <c r="J68" s="16"/>
      <c r="K68" s="16"/>
    </row>
    <row r="69" spans="1:11" ht="25.5" x14ac:dyDescent="0.3">
      <c r="A69" s="12">
        <v>43517</v>
      </c>
      <c r="B69" s="13" t="s">
        <v>165</v>
      </c>
      <c r="C69" s="14" t="s">
        <v>12</v>
      </c>
      <c r="D69" s="13"/>
      <c r="E69" s="13" t="s">
        <v>20</v>
      </c>
      <c r="F69" s="13" t="s">
        <v>60</v>
      </c>
      <c r="G69" s="15">
        <v>32390</v>
      </c>
      <c r="H69" s="16"/>
      <c r="I69" s="16"/>
      <c r="J69" s="16"/>
      <c r="K69" s="16"/>
    </row>
    <row r="70" spans="1:11" ht="25.5" x14ac:dyDescent="0.3">
      <c r="A70" s="12">
        <v>43518</v>
      </c>
      <c r="B70" s="13" t="s">
        <v>166</v>
      </c>
      <c r="C70" s="14" t="s">
        <v>12</v>
      </c>
      <c r="D70" s="13" t="s">
        <v>167</v>
      </c>
      <c r="E70" s="13" t="s">
        <v>168</v>
      </c>
      <c r="F70" s="13" t="s">
        <v>169</v>
      </c>
      <c r="G70" s="15">
        <v>480</v>
      </c>
      <c r="H70" s="16"/>
      <c r="I70" s="16"/>
      <c r="J70" s="16"/>
      <c r="K70" s="16"/>
    </row>
    <row r="71" spans="1:11" ht="37.5" x14ac:dyDescent="0.3">
      <c r="A71" s="12">
        <v>43518</v>
      </c>
      <c r="B71" s="13" t="s">
        <v>170</v>
      </c>
      <c r="C71" s="14" t="s">
        <v>12</v>
      </c>
      <c r="D71" s="13"/>
      <c r="E71" s="13" t="s">
        <v>84</v>
      </c>
      <c r="F71" s="14" t="s">
        <v>171</v>
      </c>
      <c r="G71" s="15">
        <v>3828</v>
      </c>
      <c r="H71" s="16"/>
      <c r="I71" s="16"/>
      <c r="J71" s="16"/>
      <c r="K71" s="16"/>
    </row>
    <row r="72" spans="1:11" ht="25.5" x14ac:dyDescent="0.3">
      <c r="A72" s="12" t="s">
        <v>172</v>
      </c>
      <c r="B72" s="13" t="s">
        <v>173</v>
      </c>
      <c r="C72" s="14" t="s">
        <v>12</v>
      </c>
      <c r="D72" s="13" t="s">
        <v>174</v>
      </c>
      <c r="E72" s="13" t="s">
        <v>131</v>
      </c>
      <c r="F72" s="13" t="s">
        <v>175</v>
      </c>
      <c r="G72" s="15">
        <v>15352.6</v>
      </c>
      <c r="H72" s="16"/>
      <c r="I72" s="16"/>
      <c r="J72" s="16"/>
      <c r="K72" s="16"/>
    </row>
    <row r="73" spans="1:11" ht="61.5" x14ac:dyDescent="0.3">
      <c r="A73" s="12">
        <v>43518</v>
      </c>
      <c r="B73" s="13" t="s">
        <v>148</v>
      </c>
      <c r="C73" s="14" t="s">
        <v>12</v>
      </c>
      <c r="D73" s="13" t="s">
        <v>176</v>
      </c>
      <c r="E73" s="13" t="s">
        <v>131</v>
      </c>
      <c r="F73" s="14" t="s">
        <v>177</v>
      </c>
      <c r="G73" s="15">
        <v>4690</v>
      </c>
      <c r="H73" s="16"/>
      <c r="I73" s="16"/>
      <c r="J73" s="16"/>
      <c r="K73" s="16"/>
    </row>
    <row r="74" spans="1:11" ht="25.5" x14ac:dyDescent="0.3">
      <c r="A74" s="12">
        <v>43518</v>
      </c>
      <c r="B74" s="13" t="s">
        <v>178</v>
      </c>
      <c r="C74" s="14" t="s">
        <v>12</v>
      </c>
      <c r="D74" s="13"/>
      <c r="E74" s="13" t="s">
        <v>179</v>
      </c>
      <c r="F74" s="13" t="s">
        <v>180</v>
      </c>
      <c r="G74" s="15">
        <v>2751</v>
      </c>
      <c r="H74" s="16"/>
      <c r="I74" s="16"/>
      <c r="J74" s="16"/>
      <c r="K74" s="16"/>
    </row>
    <row r="75" spans="1:11" ht="49.5" x14ac:dyDescent="0.3">
      <c r="A75" s="12">
        <v>43518</v>
      </c>
      <c r="B75" s="13" t="s">
        <v>68</v>
      </c>
      <c r="C75" s="14" t="s">
        <v>12</v>
      </c>
      <c r="D75" s="13"/>
      <c r="E75" s="13" t="s">
        <v>131</v>
      </c>
      <c r="F75" s="14" t="s">
        <v>181</v>
      </c>
      <c r="G75" s="15">
        <v>812</v>
      </c>
      <c r="H75" s="16"/>
      <c r="I75" s="16"/>
      <c r="J75" s="16"/>
      <c r="K75" s="16"/>
    </row>
    <row r="76" spans="1:11" ht="25.5" x14ac:dyDescent="0.3">
      <c r="A76" s="12">
        <v>43518</v>
      </c>
      <c r="B76" s="13" t="s">
        <v>182</v>
      </c>
      <c r="C76" s="14" t="s">
        <v>12</v>
      </c>
      <c r="D76" s="13"/>
      <c r="E76" s="13" t="s">
        <v>29</v>
      </c>
      <c r="F76" s="13" t="s">
        <v>60</v>
      </c>
      <c r="G76" s="15">
        <v>3020</v>
      </c>
      <c r="H76" s="16"/>
      <c r="I76" s="16"/>
      <c r="J76" s="16"/>
      <c r="K76" s="16"/>
    </row>
    <row r="77" spans="1:11" ht="25.5" x14ac:dyDescent="0.3">
      <c r="A77" s="12">
        <v>43518</v>
      </c>
      <c r="B77" s="13" t="s">
        <v>115</v>
      </c>
      <c r="C77" s="14" t="s">
        <v>12</v>
      </c>
      <c r="D77" s="13"/>
      <c r="E77" s="13" t="s">
        <v>183</v>
      </c>
      <c r="F77" s="13" t="s">
        <v>184</v>
      </c>
      <c r="G77" s="15">
        <v>17903</v>
      </c>
      <c r="H77" s="16"/>
      <c r="I77" s="16"/>
      <c r="J77" s="16"/>
      <c r="K77" s="16"/>
    </row>
    <row r="78" spans="1:11" ht="37.5" x14ac:dyDescent="0.3">
      <c r="A78" s="12">
        <v>43518</v>
      </c>
      <c r="B78" s="13" t="s">
        <v>185</v>
      </c>
      <c r="C78" s="14" t="s">
        <v>12</v>
      </c>
      <c r="D78" s="13"/>
      <c r="E78" s="13" t="s">
        <v>131</v>
      </c>
      <c r="F78" s="14" t="s">
        <v>186</v>
      </c>
      <c r="G78" s="15">
        <v>1687.81</v>
      </c>
      <c r="H78" s="16"/>
      <c r="I78" s="16"/>
      <c r="J78" s="16"/>
      <c r="K78" s="16"/>
    </row>
    <row r="79" spans="1:11" ht="25.5" x14ac:dyDescent="0.3">
      <c r="A79" s="12">
        <v>43521</v>
      </c>
      <c r="B79" s="13" t="s">
        <v>187</v>
      </c>
      <c r="C79" s="14" t="s">
        <v>12</v>
      </c>
      <c r="D79" s="13" t="s">
        <v>188</v>
      </c>
      <c r="E79" s="13" t="s">
        <v>189</v>
      </c>
      <c r="F79" s="13" t="s">
        <v>190</v>
      </c>
      <c r="G79" s="15">
        <v>3070</v>
      </c>
      <c r="H79" s="16"/>
      <c r="I79" s="16"/>
      <c r="J79" s="16"/>
      <c r="K79" s="16"/>
    </row>
    <row r="80" spans="1:11" ht="25.5" x14ac:dyDescent="0.3">
      <c r="A80" s="12">
        <v>43521</v>
      </c>
      <c r="B80" s="13" t="s">
        <v>191</v>
      </c>
      <c r="C80" s="14" t="s">
        <v>12</v>
      </c>
      <c r="D80" s="13" t="s">
        <v>192</v>
      </c>
      <c r="E80" s="13" t="s">
        <v>193</v>
      </c>
      <c r="F80" s="13" t="s">
        <v>194</v>
      </c>
      <c r="G80" s="15">
        <v>4165</v>
      </c>
      <c r="H80" s="16"/>
      <c r="I80" s="16"/>
      <c r="J80" s="16"/>
      <c r="K80" s="16"/>
    </row>
    <row r="81" spans="1:11" ht="25.5" x14ac:dyDescent="0.3">
      <c r="A81" s="12">
        <v>43522</v>
      </c>
      <c r="B81" s="13" t="s">
        <v>195</v>
      </c>
      <c r="C81" s="14" t="s">
        <v>12</v>
      </c>
      <c r="D81" s="13" t="s">
        <v>196</v>
      </c>
      <c r="E81" s="13" t="s">
        <v>197</v>
      </c>
      <c r="F81" s="13" t="s">
        <v>198</v>
      </c>
      <c r="G81" s="15">
        <v>6496</v>
      </c>
      <c r="H81" s="16"/>
      <c r="I81" s="16"/>
      <c r="J81" s="16"/>
      <c r="K81" s="16"/>
    </row>
    <row r="82" spans="1:11" ht="25.5" x14ac:dyDescent="0.3">
      <c r="A82" s="12">
        <v>43522</v>
      </c>
      <c r="B82" s="13" t="s">
        <v>199</v>
      </c>
      <c r="C82" s="14" t="s">
        <v>12</v>
      </c>
      <c r="D82" s="13" t="s">
        <v>200</v>
      </c>
      <c r="E82" s="13" t="s">
        <v>201</v>
      </c>
      <c r="F82" s="13" t="s">
        <v>202</v>
      </c>
      <c r="G82" s="15">
        <v>2156.4</v>
      </c>
      <c r="H82" s="16"/>
      <c r="I82" s="16"/>
      <c r="J82" s="16"/>
      <c r="K82" s="16"/>
    </row>
    <row r="83" spans="1:11" ht="37.5" x14ac:dyDescent="0.3">
      <c r="A83" s="12">
        <v>43522</v>
      </c>
      <c r="B83" s="13" t="s">
        <v>203</v>
      </c>
      <c r="C83" s="14" t="s">
        <v>12</v>
      </c>
      <c r="D83" s="13" t="s">
        <v>204</v>
      </c>
      <c r="E83" s="13" t="s">
        <v>131</v>
      </c>
      <c r="F83" s="14" t="s">
        <v>205</v>
      </c>
      <c r="G83" s="15">
        <v>34800</v>
      </c>
      <c r="H83" s="16"/>
      <c r="I83" s="16"/>
      <c r="J83" s="16"/>
      <c r="K83" s="16"/>
    </row>
    <row r="84" spans="1:11" ht="25.5" x14ac:dyDescent="0.3">
      <c r="A84" s="12">
        <v>43522</v>
      </c>
      <c r="B84" s="13" t="s">
        <v>206</v>
      </c>
      <c r="C84" s="14" t="s">
        <v>12</v>
      </c>
      <c r="D84" s="13"/>
      <c r="E84" s="13" t="s">
        <v>131</v>
      </c>
      <c r="F84" s="13" t="s">
        <v>207</v>
      </c>
      <c r="G84" s="15">
        <v>600</v>
      </c>
      <c r="H84" s="16"/>
      <c r="I84" s="16"/>
      <c r="J84" s="16"/>
      <c r="K84" s="16"/>
    </row>
    <row r="85" spans="1:11" ht="25.5" x14ac:dyDescent="0.3">
      <c r="A85" s="12">
        <v>43522</v>
      </c>
      <c r="B85" s="13" t="s">
        <v>208</v>
      </c>
      <c r="C85" s="14" t="s">
        <v>12</v>
      </c>
      <c r="D85" s="13" t="s">
        <v>209</v>
      </c>
      <c r="E85" s="13" t="s">
        <v>210</v>
      </c>
      <c r="F85" s="13" t="s">
        <v>211</v>
      </c>
      <c r="G85" s="15">
        <v>4007</v>
      </c>
      <c r="H85" s="16"/>
      <c r="I85" s="16"/>
      <c r="J85" s="16"/>
      <c r="K85" s="16"/>
    </row>
    <row r="86" spans="1:11" ht="25.5" x14ac:dyDescent="0.3">
      <c r="A86" s="12">
        <v>43522</v>
      </c>
      <c r="B86" s="13" t="s">
        <v>49</v>
      </c>
      <c r="C86" s="14" t="s">
        <v>12</v>
      </c>
      <c r="D86" s="13" t="s">
        <v>212</v>
      </c>
      <c r="E86" s="13" t="s">
        <v>69</v>
      </c>
      <c r="F86" s="13" t="s">
        <v>213</v>
      </c>
      <c r="G86" s="15">
        <v>167.04</v>
      </c>
      <c r="H86" s="16"/>
      <c r="I86" s="16"/>
      <c r="J86" s="16"/>
      <c r="K86" s="16"/>
    </row>
    <row r="87" spans="1:11" ht="25.5" x14ac:dyDescent="0.3">
      <c r="A87" s="12">
        <v>43522</v>
      </c>
      <c r="B87" s="13" t="s">
        <v>214</v>
      </c>
      <c r="C87" s="14" t="s">
        <v>12</v>
      </c>
      <c r="D87" s="13" t="s">
        <v>215</v>
      </c>
      <c r="E87" s="13" t="s">
        <v>216</v>
      </c>
      <c r="F87" s="13" t="s">
        <v>217</v>
      </c>
      <c r="G87" s="15">
        <v>1298.02</v>
      </c>
      <c r="H87" s="16"/>
      <c r="I87" s="16"/>
      <c r="J87" s="16"/>
      <c r="K87" s="16"/>
    </row>
    <row r="88" spans="1:11" ht="25.5" x14ac:dyDescent="0.3">
      <c r="A88" s="12">
        <v>43522</v>
      </c>
      <c r="B88" s="13" t="s">
        <v>218</v>
      </c>
      <c r="C88" s="14" t="s">
        <v>12</v>
      </c>
      <c r="D88" s="13"/>
      <c r="E88" s="13" t="s">
        <v>34</v>
      </c>
      <c r="F88" s="13" t="s">
        <v>35</v>
      </c>
      <c r="G88" s="15">
        <v>39002</v>
      </c>
      <c r="H88" s="16"/>
      <c r="I88" s="16"/>
      <c r="J88" s="16"/>
      <c r="K88" s="16"/>
    </row>
    <row r="89" spans="1:11" ht="25.5" x14ac:dyDescent="0.3">
      <c r="A89" s="12">
        <v>43523</v>
      </c>
      <c r="B89" s="13" t="s">
        <v>219</v>
      </c>
      <c r="C89" s="14" t="s">
        <v>12</v>
      </c>
      <c r="D89" s="13"/>
      <c r="E89" s="13" t="s">
        <v>220</v>
      </c>
      <c r="F89" s="13" t="s">
        <v>42</v>
      </c>
      <c r="G89" s="15">
        <v>8880.6299999999992</v>
      </c>
      <c r="H89" s="16"/>
      <c r="I89" s="16"/>
      <c r="J89" s="16"/>
      <c r="K89" s="16"/>
    </row>
    <row r="90" spans="1:11" ht="25.5" x14ac:dyDescent="0.3">
      <c r="A90" s="12">
        <v>43523</v>
      </c>
      <c r="B90" s="13" t="s">
        <v>221</v>
      </c>
      <c r="C90" s="14" t="s">
        <v>12</v>
      </c>
      <c r="D90" s="13"/>
      <c r="E90" s="13" t="s">
        <v>222</v>
      </c>
      <c r="F90" s="13" t="s">
        <v>223</v>
      </c>
      <c r="G90" s="15">
        <v>35013</v>
      </c>
      <c r="H90" s="16"/>
      <c r="I90" s="16"/>
      <c r="J90" s="16"/>
      <c r="K90" s="16"/>
    </row>
    <row r="91" spans="1:11" ht="25.5" x14ac:dyDescent="0.3">
      <c r="A91" s="12">
        <v>43523</v>
      </c>
      <c r="B91" s="13" t="s">
        <v>224</v>
      </c>
      <c r="C91" s="14" t="s">
        <v>12</v>
      </c>
      <c r="D91" s="13"/>
      <c r="E91" s="13" t="s">
        <v>225</v>
      </c>
      <c r="F91" s="13" t="s">
        <v>226</v>
      </c>
      <c r="G91" s="15">
        <v>8855.44</v>
      </c>
      <c r="H91" s="16"/>
      <c r="I91" s="16"/>
      <c r="J91" s="16"/>
      <c r="K91" s="16"/>
    </row>
    <row r="92" spans="1:11" ht="25.5" x14ac:dyDescent="0.3">
      <c r="A92" s="12">
        <v>43524</v>
      </c>
      <c r="B92" s="13" t="s">
        <v>227</v>
      </c>
      <c r="C92" s="14" t="s">
        <v>12</v>
      </c>
      <c r="D92" s="13"/>
      <c r="E92" s="13" t="s">
        <v>183</v>
      </c>
      <c r="F92" s="13" t="s">
        <v>101</v>
      </c>
      <c r="G92" s="15">
        <v>47149</v>
      </c>
      <c r="H92" s="16"/>
      <c r="I92" s="16"/>
      <c r="J92" s="16"/>
      <c r="K92" s="16"/>
    </row>
    <row r="93" spans="1:11" ht="25.5" x14ac:dyDescent="0.3">
      <c r="A93" s="12">
        <v>43524</v>
      </c>
      <c r="B93" s="13" t="s">
        <v>228</v>
      </c>
      <c r="C93" s="14" t="s">
        <v>12</v>
      </c>
      <c r="D93" s="13"/>
      <c r="E93" s="13" t="s">
        <v>183</v>
      </c>
      <c r="F93" s="13" t="s">
        <v>91</v>
      </c>
      <c r="G93" s="15">
        <v>63726</v>
      </c>
      <c r="H93" s="16"/>
      <c r="I93" s="16"/>
      <c r="J93" s="16"/>
      <c r="K93" s="16"/>
    </row>
    <row r="94" spans="1:11" ht="25.5" x14ac:dyDescent="0.3">
      <c r="A94" s="12">
        <v>43524</v>
      </c>
      <c r="B94" s="13" t="s">
        <v>229</v>
      </c>
      <c r="C94" s="14" t="s">
        <v>12</v>
      </c>
      <c r="D94" s="13"/>
      <c r="E94" s="13" t="s">
        <v>183</v>
      </c>
      <c r="F94" s="13" t="s">
        <v>93</v>
      </c>
      <c r="G94" s="15">
        <v>50272</v>
      </c>
      <c r="H94" s="16"/>
      <c r="I94" s="16"/>
      <c r="J94" s="16"/>
      <c r="K94" s="16"/>
    </row>
    <row r="95" spans="1:11" ht="25.5" x14ac:dyDescent="0.3">
      <c r="A95" s="12">
        <v>43524</v>
      </c>
      <c r="B95" s="13" t="s">
        <v>230</v>
      </c>
      <c r="C95" s="14" t="s">
        <v>12</v>
      </c>
      <c r="D95" s="13"/>
      <c r="E95" s="13" t="s">
        <v>183</v>
      </c>
      <c r="F95" s="13" t="s">
        <v>94</v>
      </c>
      <c r="G95" s="15">
        <v>52034</v>
      </c>
      <c r="H95" s="16"/>
      <c r="I95" s="16"/>
      <c r="J95" s="16"/>
      <c r="K95" s="16"/>
    </row>
    <row r="96" spans="1:11" ht="25.5" x14ac:dyDescent="0.3">
      <c r="A96" s="12">
        <v>43524</v>
      </c>
      <c r="B96" s="13" t="s">
        <v>231</v>
      </c>
      <c r="C96" s="14" t="s">
        <v>12</v>
      </c>
      <c r="D96" s="13"/>
      <c r="E96" s="13" t="s">
        <v>183</v>
      </c>
      <c r="F96" s="13" t="s">
        <v>95</v>
      </c>
      <c r="G96" s="15">
        <v>49400</v>
      </c>
      <c r="H96" s="16"/>
      <c r="I96" s="16"/>
      <c r="J96" s="16"/>
      <c r="K96" s="16"/>
    </row>
    <row r="97" spans="1:11" ht="25.5" x14ac:dyDescent="0.3">
      <c r="A97" s="12">
        <v>43524</v>
      </c>
      <c r="B97" s="13" t="s">
        <v>55</v>
      </c>
      <c r="C97" s="14" t="s">
        <v>12</v>
      </c>
      <c r="D97" s="13"/>
      <c r="E97" s="13" t="s">
        <v>183</v>
      </c>
      <c r="F97" s="13" t="s">
        <v>96</v>
      </c>
      <c r="G97" s="15">
        <v>29799</v>
      </c>
      <c r="H97" s="16"/>
      <c r="I97" s="16"/>
      <c r="J97" s="16"/>
      <c r="K97" s="16"/>
    </row>
    <row r="98" spans="1:11" ht="25.5" x14ac:dyDescent="0.3">
      <c r="A98" s="12">
        <v>43524</v>
      </c>
      <c r="B98" s="13" t="s">
        <v>232</v>
      </c>
      <c r="C98" s="14" t="s">
        <v>12</v>
      </c>
      <c r="D98" s="13"/>
      <c r="E98" s="13" t="s">
        <v>183</v>
      </c>
      <c r="F98" s="13" t="s">
        <v>97</v>
      </c>
      <c r="G98" s="15">
        <v>43363</v>
      </c>
      <c r="H98" s="16"/>
      <c r="I98" s="16"/>
      <c r="J98" s="16"/>
      <c r="K98" s="16"/>
    </row>
    <row r="99" spans="1:11" ht="25.5" x14ac:dyDescent="0.3">
      <c r="A99" s="12">
        <v>43524</v>
      </c>
      <c r="B99" s="13" t="s">
        <v>229</v>
      </c>
      <c r="C99" s="14" t="s">
        <v>12</v>
      </c>
      <c r="D99" s="13"/>
      <c r="E99" s="13" t="s">
        <v>183</v>
      </c>
      <c r="F99" s="13" t="s">
        <v>98</v>
      </c>
      <c r="G99" s="15">
        <v>29053</v>
      </c>
      <c r="H99" s="16"/>
      <c r="I99" s="16"/>
      <c r="J99" s="16"/>
      <c r="K99" s="16"/>
    </row>
    <row r="100" spans="1:11" ht="25.5" x14ac:dyDescent="0.3">
      <c r="A100" s="12">
        <v>43524</v>
      </c>
      <c r="B100" s="13" t="s">
        <v>233</v>
      </c>
      <c r="C100" s="14" t="s">
        <v>12</v>
      </c>
      <c r="D100" s="13"/>
      <c r="E100" s="13" t="s">
        <v>183</v>
      </c>
      <c r="F100" s="13" t="s">
        <v>234</v>
      </c>
      <c r="G100" s="15">
        <v>36179</v>
      </c>
      <c r="H100" s="16"/>
      <c r="I100" s="16"/>
      <c r="J100" s="16"/>
      <c r="K100" s="16"/>
    </row>
    <row r="101" spans="1:11" ht="25.5" x14ac:dyDescent="0.3">
      <c r="A101" s="12">
        <v>43524</v>
      </c>
      <c r="B101" s="13" t="s">
        <v>219</v>
      </c>
      <c r="C101" s="14" t="s">
        <v>12</v>
      </c>
      <c r="D101" s="13"/>
      <c r="E101" s="13" t="s">
        <v>183</v>
      </c>
      <c r="F101" s="13" t="s">
        <v>100</v>
      </c>
      <c r="G101" s="15">
        <v>68316</v>
      </c>
      <c r="H101" s="16" t="s">
        <v>235</v>
      </c>
      <c r="I101" s="16" t="s">
        <v>236</v>
      </c>
      <c r="J101" s="16" t="s">
        <v>237</v>
      </c>
      <c r="K101" s="16" t="s">
        <v>238</v>
      </c>
    </row>
    <row r="102" spans="1:11" ht="25.5" x14ac:dyDescent="0.3">
      <c r="A102" s="12">
        <v>43524</v>
      </c>
      <c r="B102" s="13" t="s">
        <v>239</v>
      </c>
      <c r="C102" s="14" t="s">
        <v>12</v>
      </c>
      <c r="D102" s="13"/>
      <c r="E102" s="13" t="s">
        <v>34</v>
      </c>
      <c r="F102" s="13" t="s">
        <v>35</v>
      </c>
      <c r="G102" s="15">
        <v>4964.5</v>
      </c>
      <c r="H102" s="19" t="e">
        <f>#REF!+#REF!+#REF!</f>
        <v>#REF!</v>
      </c>
      <c r="I102" s="19" t="e">
        <f>#REF!+#REF!+#REF!+#REF!+#REF!+#REF!+#REF!+#REF!+#REF!+#REF!+#REF!+#REF!+#REF!+#REF!+#REF!+#REF!+#REF!+#REF!+#REF!+#REF!+#REF!+#REF!+#REF!+#REF!+#REF!+#REF!+#REF!+#REF!+#REF!</f>
        <v>#REF!</v>
      </c>
      <c r="J102" s="19" t="e">
        <f>#REF!+#REF!+#REF!+#REF!+#REF!+#REF!+#REF!+#REF!+#REF!+#REF!+#REF!+#REF!+#REF!+#REF!+#REF!+#REF!+#REF!+#REF!+#REF!+#REF!</f>
        <v>#REF!</v>
      </c>
      <c r="K102" s="19" t="e">
        <f>SUM(#REF!+#REF!+#REF!+#REF!+#REF!+#REF!+#REF!+#REF!+#REF!+#REF!+#REF!+#REF!+#REF!+#REF!+#REF!+#REF!+#REF!+#REF!+#REF!+#REF!+#REF!+#REF!+#REF!+#REF!+#REF!+#REF!+#REF!+#REF!+#REF!+#REF!+#REF!+#REF!+#REF!+#REF!+#REF!+#REF!+#REF!+#REF!+#REF!)</f>
        <v>#REF!</v>
      </c>
    </row>
    <row r="103" spans="1:11" ht="25.5" x14ac:dyDescent="0.3">
      <c r="A103" s="12">
        <v>43524</v>
      </c>
      <c r="B103" s="13" t="s">
        <v>240</v>
      </c>
      <c r="C103" s="14" t="s">
        <v>12</v>
      </c>
      <c r="D103" s="13" t="s">
        <v>241</v>
      </c>
      <c r="E103" s="13" t="s">
        <v>84</v>
      </c>
      <c r="F103" s="13" t="s">
        <v>242</v>
      </c>
      <c r="G103" s="15">
        <v>2204</v>
      </c>
      <c r="H103" s="16"/>
      <c r="I103" s="16"/>
      <c r="J103" s="16"/>
      <c r="K103" s="16"/>
    </row>
    <row r="104" spans="1:11" ht="25.5" x14ac:dyDescent="0.3">
      <c r="A104" s="12">
        <v>43524</v>
      </c>
      <c r="B104" s="13" t="s">
        <v>243</v>
      </c>
      <c r="C104" s="14" t="s">
        <v>12</v>
      </c>
      <c r="D104" s="13"/>
      <c r="E104" s="13" t="s">
        <v>244</v>
      </c>
      <c r="F104" s="13" t="s">
        <v>245</v>
      </c>
      <c r="G104" s="15">
        <v>2880</v>
      </c>
      <c r="H104" s="16"/>
      <c r="I104" s="16"/>
      <c r="J104" s="16"/>
      <c r="K104" s="19"/>
    </row>
    <row r="105" spans="1:11" ht="25.5" x14ac:dyDescent="0.3">
      <c r="A105" s="12">
        <v>43524</v>
      </c>
      <c r="B105" s="13" t="s">
        <v>246</v>
      </c>
      <c r="C105" s="14" t="s">
        <v>12</v>
      </c>
      <c r="D105" s="13"/>
      <c r="E105" s="13" t="s">
        <v>247</v>
      </c>
      <c r="F105" s="13" t="s">
        <v>248</v>
      </c>
      <c r="G105" s="15">
        <v>2679.6</v>
      </c>
      <c r="H105" s="16"/>
      <c r="I105" s="16"/>
      <c r="J105" s="16"/>
      <c r="K105" s="16"/>
    </row>
    <row r="106" spans="1:11" ht="15.75" x14ac:dyDescent="0.3">
      <c r="A106" s="20"/>
      <c r="B106" s="21"/>
      <c r="C106" s="21"/>
      <c r="D106" s="21"/>
      <c r="E106" s="21"/>
      <c r="F106" s="22" t="s">
        <v>249</v>
      </c>
      <c r="G106" s="23">
        <f>SUM(G6:G105)</f>
        <v>2803144.38</v>
      </c>
    </row>
    <row r="107" spans="1:11" ht="15.75" x14ac:dyDescent="0.3">
      <c r="A107" s="4"/>
      <c r="B107" s="24"/>
      <c r="C107" s="24"/>
      <c r="D107" s="24"/>
      <c r="E107" s="25"/>
      <c r="F107" s="26"/>
      <c r="G107" s="27"/>
      <c r="H107" s="4"/>
      <c r="I107" s="28"/>
      <c r="J107" s="25"/>
      <c r="K107" s="4"/>
    </row>
    <row r="108" spans="1:11" ht="16.5" thickBot="1" x14ac:dyDescent="0.35">
      <c r="A108" s="29"/>
      <c r="B108" s="30"/>
      <c r="C108" s="30"/>
      <c r="D108" s="30"/>
      <c r="E108" s="31"/>
      <c r="F108" s="22" t="s">
        <v>250</v>
      </c>
      <c r="G108" s="32"/>
      <c r="H108" s="33"/>
      <c r="I108" s="34"/>
      <c r="J108" s="25"/>
      <c r="K108" s="4"/>
    </row>
    <row r="109" spans="1:11" ht="15.75" x14ac:dyDescent="0.3">
      <c r="A109" s="35"/>
      <c r="B109" s="36"/>
      <c r="C109" s="36"/>
      <c r="D109" s="36"/>
      <c r="E109" s="37"/>
      <c r="F109" s="5"/>
      <c r="G109" s="38"/>
      <c r="H109" s="39"/>
      <c r="I109" s="40"/>
      <c r="J109" s="25"/>
      <c r="K109" s="4"/>
    </row>
    <row r="110" spans="1:11" ht="15.75" x14ac:dyDescent="0.3">
      <c r="A110" s="41" t="s">
        <v>251</v>
      </c>
      <c r="B110" s="36"/>
      <c r="C110" s="36"/>
      <c r="D110" s="36"/>
      <c r="E110" s="39"/>
      <c r="F110" s="42" t="e">
        <f>#REF!</f>
        <v>#REF!</v>
      </c>
      <c r="G110" s="38"/>
      <c r="H110" s="37"/>
      <c r="I110" s="40"/>
      <c r="J110" s="25"/>
      <c r="K110" s="4"/>
    </row>
    <row r="111" spans="1:11" ht="15.75" x14ac:dyDescent="0.3">
      <c r="A111" s="35"/>
      <c r="B111" s="43"/>
      <c r="C111" s="43"/>
      <c r="D111" s="43"/>
      <c r="E111" s="44"/>
      <c r="F111" s="5"/>
      <c r="G111" s="38" t="s">
        <v>252</v>
      </c>
      <c r="H111" s="39"/>
      <c r="I111" s="45" t="e">
        <f>#REF!+#REF!</f>
        <v>#REF!</v>
      </c>
      <c r="J111" s="4"/>
      <c r="K111" s="28"/>
    </row>
    <row r="112" spans="1:11" ht="15.75" x14ac:dyDescent="0.3">
      <c r="A112" s="46"/>
      <c r="B112" s="36"/>
      <c r="C112" s="36"/>
      <c r="D112" s="36"/>
      <c r="E112" s="39"/>
      <c r="F112" s="5"/>
      <c r="G112" s="47"/>
      <c r="H112" s="39"/>
      <c r="I112" s="40"/>
      <c r="J112" s="25"/>
      <c r="K112" s="4"/>
    </row>
    <row r="113" spans="1:11" ht="15.75" x14ac:dyDescent="0.3">
      <c r="A113" s="46"/>
      <c r="B113" s="36"/>
      <c r="C113" s="36"/>
      <c r="D113" s="36"/>
      <c r="E113" s="39"/>
      <c r="F113" s="5"/>
      <c r="G113" s="48" t="s">
        <v>253</v>
      </c>
      <c r="H113" s="49"/>
      <c r="I113" s="45" t="e">
        <f>#REF!</f>
        <v>#REF!</v>
      </c>
      <c r="J113" s="4"/>
      <c r="K113" s="28" t="e">
        <f>#REF!-349611.49</f>
        <v>#REF!</v>
      </c>
    </row>
    <row r="114" spans="1:11" ht="15.75" x14ac:dyDescent="0.3">
      <c r="A114" s="50"/>
      <c r="B114" s="36"/>
      <c r="C114" s="36"/>
      <c r="D114" s="36"/>
      <c r="E114" s="39"/>
      <c r="F114" s="5"/>
      <c r="G114" s="47"/>
      <c r="H114" s="49"/>
      <c r="I114" s="49"/>
      <c r="J114" s="4"/>
      <c r="K114" s="25"/>
    </row>
    <row r="115" spans="1:11" ht="15.75" x14ac:dyDescent="0.3">
      <c r="A115" s="51" t="s">
        <v>254</v>
      </c>
      <c r="B115" s="52"/>
      <c r="C115" s="52"/>
      <c r="D115" s="52"/>
      <c r="E115" s="53"/>
      <c r="F115" s="22" t="e">
        <f>F110</f>
        <v>#REF!</v>
      </c>
      <c r="G115" s="54"/>
      <c r="H115" s="55"/>
      <c r="I115" s="56" t="e">
        <f>I111-I113</f>
        <v>#REF!</v>
      </c>
      <c r="J115" s="25"/>
      <c r="K115" s="4"/>
    </row>
    <row r="116" spans="1:11" x14ac:dyDescent="0.25">
      <c r="A116" s="57"/>
      <c r="B116" s="58"/>
      <c r="C116" s="58"/>
      <c r="D116" s="58"/>
      <c r="E116" s="57"/>
      <c r="F116" s="59"/>
      <c r="G116" s="60"/>
      <c r="H116" s="57"/>
      <c r="I116" s="57"/>
      <c r="J116" s="57"/>
      <c r="K116" s="57"/>
    </row>
    <row r="117" spans="1:11" x14ac:dyDescent="0.25">
      <c r="A117" s="57"/>
      <c r="B117" s="58"/>
      <c r="C117" s="58"/>
      <c r="D117" s="58"/>
      <c r="E117" s="61"/>
      <c r="F117" s="62"/>
      <c r="G117" s="60"/>
      <c r="H117" s="57"/>
      <c r="I117" s="61"/>
      <c r="J117" s="57"/>
      <c r="K117" s="57"/>
    </row>
    <row r="118" spans="1:11" x14ac:dyDescent="0.25">
      <c r="A118" s="63"/>
      <c r="B118" s="64" t="s">
        <v>255</v>
      </c>
      <c r="C118" s="64"/>
      <c r="D118" s="64"/>
      <c r="E118" s="65"/>
      <c r="F118" s="66"/>
      <c r="G118" s="67" t="s">
        <v>256</v>
      </c>
      <c r="H118" s="63"/>
      <c r="I118" s="63"/>
      <c r="J118" s="63"/>
      <c r="K118" s="63"/>
    </row>
  </sheetData>
  <mergeCells count="3">
    <mergeCell ref="A1:K1"/>
    <mergeCell ref="A2:K2"/>
    <mergeCell ref="A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topLeftCell="A6" workbookViewId="0">
      <selection activeCell="C8" sqref="C8"/>
    </sheetView>
  </sheetViews>
  <sheetFormatPr baseColWidth="10" defaultRowHeight="15" x14ac:dyDescent="0.25"/>
  <sheetData>
    <row r="1" spans="1:11" ht="15.75" x14ac:dyDescent="0.3">
      <c r="A1" s="1" t="s">
        <v>257</v>
      </c>
      <c r="B1" s="1"/>
      <c r="C1" s="1"/>
      <c r="D1" s="1"/>
      <c r="E1" s="1"/>
      <c r="F1" s="1"/>
      <c r="G1" s="1"/>
      <c r="H1" s="68"/>
      <c r="I1" s="68"/>
      <c r="J1" s="68"/>
      <c r="K1" s="68"/>
    </row>
    <row r="2" spans="1:11" ht="15.75" x14ac:dyDescent="0.3">
      <c r="A2" s="1" t="s">
        <v>1</v>
      </c>
      <c r="B2" s="1"/>
      <c r="C2" s="1"/>
      <c r="D2" s="1"/>
      <c r="E2" s="1"/>
      <c r="F2" s="1"/>
      <c r="G2" s="1"/>
      <c r="H2" s="68"/>
      <c r="I2" s="68"/>
      <c r="J2" s="68"/>
      <c r="K2" s="68"/>
    </row>
    <row r="3" spans="1:11" x14ac:dyDescent="0.25">
      <c r="A3" s="3" t="s">
        <v>2</v>
      </c>
      <c r="B3" s="3"/>
      <c r="C3" s="3"/>
      <c r="D3" s="3"/>
      <c r="E3" s="3"/>
      <c r="F3" s="3"/>
      <c r="G3" s="3"/>
      <c r="H3" s="68"/>
      <c r="I3" s="68"/>
      <c r="J3" s="68"/>
      <c r="K3" s="68"/>
    </row>
    <row r="4" spans="1:11" ht="15.75" thickBot="1" x14ac:dyDescent="0.3">
      <c r="A4" s="4"/>
      <c r="B4" s="4"/>
      <c r="C4" s="4"/>
      <c r="D4" s="4"/>
      <c r="E4" s="4"/>
      <c r="F4" s="5"/>
      <c r="G4" s="6"/>
      <c r="H4" s="4"/>
      <c r="I4" s="4"/>
      <c r="J4" s="4"/>
      <c r="K4" s="4"/>
    </row>
    <row r="5" spans="1:11" x14ac:dyDescent="0.2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  <c r="G5" s="11" t="s">
        <v>9</v>
      </c>
    </row>
    <row r="6" spans="1:11" ht="25.5" x14ac:dyDescent="0.3">
      <c r="A6" s="12">
        <v>43507</v>
      </c>
      <c r="B6" s="13"/>
      <c r="C6" s="14" t="s">
        <v>12</v>
      </c>
      <c r="D6" s="13"/>
      <c r="E6" s="13" t="s">
        <v>66</v>
      </c>
      <c r="F6" s="14" t="s">
        <v>258</v>
      </c>
      <c r="G6" s="15">
        <v>18022</v>
      </c>
      <c r="H6" s="69"/>
      <c r="I6" s="69"/>
      <c r="J6" s="69"/>
      <c r="K6" s="69"/>
    </row>
    <row r="7" spans="1:11" ht="25.5" x14ac:dyDescent="0.3">
      <c r="A7" s="12">
        <v>43511</v>
      </c>
      <c r="B7" s="13"/>
      <c r="C7" s="14" t="s">
        <v>12</v>
      </c>
      <c r="D7" s="13"/>
      <c r="E7" s="13" t="s">
        <v>66</v>
      </c>
      <c r="F7" s="14" t="s">
        <v>258</v>
      </c>
      <c r="G7" s="15">
        <v>88713</v>
      </c>
      <c r="H7" s="69"/>
      <c r="I7" s="69"/>
      <c r="J7" s="69"/>
      <c r="K7" s="69"/>
    </row>
    <row r="8" spans="1:11" ht="37.5" x14ac:dyDescent="0.3">
      <c r="A8" s="12">
        <v>43516</v>
      </c>
      <c r="B8" s="13"/>
      <c r="C8" s="14" t="s">
        <v>12</v>
      </c>
      <c r="D8" s="13"/>
      <c r="E8" s="13" t="s">
        <v>23</v>
      </c>
      <c r="F8" s="14" t="s">
        <v>259</v>
      </c>
      <c r="G8" s="15">
        <v>41049.79</v>
      </c>
      <c r="H8" s="69"/>
      <c r="I8" s="69"/>
      <c r="J8" s="69"/>
      <c r="K8" s="69"/>
    </row>
    <row r="9" spans="1:11" ht="25.5" x14ac:dyDescent="0.3">
      <c r="A9" s="12">
        <v>43517</v>
      </c>
      <c r="B9" s="13"/>
      <c r="C9" s="14" t="s">
        <v>12</v>
      </c>
      <c r="D9" s="13"/>
      <c r="E9" s="13" t="s">
        <v>66</v>
      </c>
      <c r="F9" s="14" t="s">
        <v>258</v>
      </c>
      <c r="G9" s="15">
        <v>46183</v>
      </c>
      <c r="H9" s="69"/>
      <c r="I9" s="69"/>
      <c r="J9" s="69"/>
      <c r="K9" s="69"/>
    </row>
    <row r="10" spans="1:11" ht="15.75" x14ac:dyDescent="0.3">
      <c r="A10" s="12"/>
      <c r="B10" s="17"/>
      <c r="C10" s="14"/>
      <c r="D10" s="17"/>
      <c r="E10" s="13"/>
      <c r="F10" s="14"/>
      <c r="G10" s="15"/>
      <c r="H10" s="69"/>
      <c r="I10" s="69"/>
      <c r="J10" s="69"/>
      <c r="K10" s="69"/>
    </row>
    <row r="11" spans="1:11" ht="15.75" x14ac:dyDescent="0.3">
      <c r="A11" s="12"/>
      <c r="B11" s="13"/>
      <c r="C11" s="14"/>
      <c r="D11" s="13"/>
      <c r="E11" s="13"/>
      <c r="F11" s="13"/>
      <c r="G11" s="15"/>
      <c r="H11" s="69"/>
      <c r="I11" s="69"/>
      <c r="J11" s="69"/>
      <c r="K11" s="69"/>
    </row>
    <row r="12" spans="1:11" ht="15.75" x14ac:dyDescent="0.3">
      <c r="A12" s="20"/>
      <c r="B12" s="21"/>
      <c r="C12" s="21"/>
      <c r="D12" s="21"/>
      <c r="E12" s="21"/>
      <c r="F12" s="22" t="s">
        <v>249</v>
      </c>
      <c r="G12" s="23">
        <f>SUM(G6:G11)</f>
        <v>193967.79</v>
      </c>
      <c r="H12" s="69"/>
      <c r="I12" s="69"/>
      <c r="J12" s="69"/>
      <c r="K12" s="69"/>
    </row>
    <row r="13" spans="1:11" ht="15.75" x14ac:dyDescent="0.3">
      <c r="A13" s="4"/>
      <c r="B13" s="24"/>
      <c r="C13" s="24"/>
      <c r="D13" s="24"/>
      <c r="E13" s="25"/>
      <c r="F13" s="26"/>
      <c r="G13" s="27"/>
      <c r="H13" s="69"/>
      <c r="I13" s="69"/>
      <c r="J13" s="69"/>
      <c r="K13" s="69"/>
    </row>
    <row r="14" spans="1:11" ht="16.5" thickBot="1" x14ac:dyDescent="0.35">
      <c r="A14" s="29"/>
      <c r="B14" s="30"/>
      <c r="C14" s="30"/>
      <c r="D14" s="30"/>
      <c r="E14" s="31"/>
      <c r="F14" s="22" t="s">
        <v>250</v>
      </c>
      <c r="G14" s="32"/>
      <c r="H14" s="69"/>
      <c r="I14" s="69"/>
      <c r="J14" s="69"/>
      <c r="K14" s="69"/>
    </row>
    <row r="15" spans="1:11" ht="15.75" x14ac:dyDescent="0.3">
      <c r="A15" s="35"/>
      <c r="B15" s="36"/>
      <c r="C15" s="36"/>
      <c r="D15" s="36"/>
      <c r="E15" s="37"/>
      <c r="F15" s="5"/>
      <c r="G15" s="38"/>
      <c r="H15" s="69"/>
      <c r="I15" s="69"/>
      <c r="J15" s="69"/>
      <c r="K15" s="69"/>
    </row>
    <row r="16" spans="1:11" x14ac:dyDescent="0.25">
      <c r="A16" s="41" t="s">
        <v>251</v>
      </c>
      <c r="B16" s="36"/>
      <c r="C16" s="36"/>
      <c r="D16" s="36"/>
      <c r="E16" s="39"/>
      <c r="F16" s="42" t="e">
        <f>#REF!</f>
        <v>#REF!</v>
      </c>
      <c r="G16" s="38"/>
      <c r="H16" s="69"/>
      <c r="I16" s="69"/>
      <c r="J16" s="69"/>
      <c r="K16" s="69"/>
    </row>
    <row r="17" spans="1:11" ht="15.75" x14ac:dyDescent="0.3">
      <c r="A17" s="35"/>
      <c r="B17" s="43"/>
      <c r="C17" s="43"/>
      <c r="D17" s="43"/>
      <c r="E17" s="44"/>
      <c r="F17" s="72" t="s">
        <v>252</v>
      </c>
      <c r="G17" s="72"/>
      <c r="H17" s="69"/>
      <c r="I17" s="69"/>
      <c r="J17" s="69"/>
      <c r="K17" s="69"/>
    </row>
    <row r="18" spans="1:11" x14ac:dyDescent="0.25">
      <c r="A18" s="46"/>
      <c r="B18" s="36"/>
      <c r="C18" s="36"/>
      <c r="D18" s="36"/>
      <c r="E18" s="39"/>
      <c r="F18" s="5"/>
      <c r="G18" s="47"/>
      <c r="H18" s="69"/>
      <c r="I18" s="69"/>
      <c r="J18" s="69"/>
      <c r="K18" s="69"/>
    </row>
    <row r="19" spans="1:11" x14ac:dyDescent="0.25">
      <c r="A19" s="46"/>
      <c r="B19" s="36"/>
      <c r="C19" s="36"/>
      <c r="D19" s="36"/>
      <c r="E19" s="39"/>
      <c r="F19" s="73" t="s">
        <v>253</v>
      </c>
      <c r="G19" s="73"/>
      <c r="H19" s="69"/>
      <c r="I19" s="69"/>
      <c r="J19" s="69"/>
      <c r="K19" s="69"/>
    </row>
    <row r="20" spans="1:11" x14ac:dyDescent="0.25">
      <c r="A20" s="50"/>
      <c r="B20" s="36"/>
      <c r="C20" s="36"/>
      <c r="D20" s="36"/>
      <c r="E20" s="39"/>
      <c r="F20" s="5"/>
      <c r="G20" s="47"/>
      <c r="H20" s="69"/>
      <c r="I20" s="69"/>
      <c r="J20" s="69"/>
      <c r="K20" s="69"/>
    </row>
    <row r="21" spans="1:11" x14ac:dyDescent="0.25">
      <c r="A21" s="51" t="s">
        <v>254</v>
      </c>
      <c r="B21" s="52"/>
      <c r="C21" s="52"/>
      <c r="D21" s="52"/>
      <c r="E21" s="53"/>
      <c r="F21" s="22" t="e">
        <f>F16</f>
        <v>#REF!</v>
      </c>
      <c r="G21" s="54"/>
      <c r="H21" s="69"/>
      <c r="I21" s="69"/>
      <c r="J21" s="69"/>
      <c r="K21" s="69"/>
    </row>
    <row r="22" spans="1:11" x14ac:dyDescent="0.25">
      <c r="A22" s="57"/>
      <c r="B22" s="58"/>
      <c r="C22" s="58"/>
      <c r="D22" s="58"/>
      <c r="E22" s="57"/>
      <c r="F22" s="59"/>
      <c r="G22" s="60"/>
      <c r="H22" s="69"/>
      <c r="I22" s="69"/>
      <c r="J22" s="69"/>
      <c r="K22" s="70"/>
    </row>
    <row r="23" spans="1:11" x14ac:dyDescent="0.25">
      <c r="A23" s="57"/>
      <c r="B23" s="58"/>
      <c r="C23" s="58"/>
      <c r="D23" s="58"/>
      <c r="E23" s="61"/>
      <c r="F23" s="62"/>
      <c r="G23" s="60"/>
      <c r="H23" s="69"/>
      <c r="I23" s="69"/>
      <c r="J23" s="69"/>
      <c r="K23" s="69"/>
    </row>
    <row r="24" spans="1:11" x14ac:dyDescent="0.25">
      <c r="A24" s="74" t="s">
        <v>255</v>
      </c>
      <c r="B24" s="74"/>
      <c r="C24" s="74"/>
      <c r="D24" s="64"/>
      <c r="E24" s="75" t="s">
        <v>256</v>
      </c>
      <c r="F24" s="75"/>
      <c r="G24" s="75"/>
      <c r="H24" s="69"/>
      <c r="I24" s="69"/>
      <c r="J24" s="69"/>
      <c r="K24" s="69"/>
    </row>
    <row r="25" spans="1:11" x14ac:dyDescent="0.25">
      <c r="H25" s="69"/>
      <c r="I25" s="69"/>
      <c r="J25" s="69"/>
      <c r="K25" s="69"/>
    </row>
    <row r="26" spans="1:11" x14ac:dyDescent="0.25">
      <c r="H26" s="69"/>
      <c r="I26" s="69"/>
      <c r="J26" s="69"/>
      <c r="K26" s="69"/>
    </row>
    <row r="27" spans="1:11" x14ac:dyDescent="0.25">
      <c r="H27" s="69"/>
      <c r="I27" s="69"/>
      <c r="J27" s="69"/>
      <c r="K27" s="69"/>
    </row>
    <row r="28" spans="1:11" x14ac:dyDescent="0.25">
      <c r="H28" s="69"/>
      <c r="I28" s="69"/>
      <c r="J28" s="69"/>
      <c r="K28" s="69"/>
    </row>
    <row r="29" spans="1:11" x14ac:dyDescent="0.25">
      <c r="H29" s="69"/>
      <c r="I29" s="69"/>
      <c r="J29" s="69"/>
      <c r="K29" s="69"/>
    </row>
    <row r="30" spans="1:11" x14ac:dyDescent="0.25">
      <c r="H30" s="69"/>
      <c r="I30" s="69"/>
      <c r="J30" s="69"/>
      <c r="K30" s="69"/>
    </row>
    <row r="31" spans="1:11" x14ac:dyDescent="0.25">
      <c r="H31" s="69"/>
      <c r="I31" s="69"/>
      <c r="J31" s="69"/>
      <c r="K31" s="69"/>
    </row>
    <row r="32" spans="1:11" x14ac:dyDescent="0.25">
      <c r="H32" s="69"/>
      <c r="I32" s="69"/>
      <c r="J32" s="69"/>
      <c r="K32" s="69"/>
    </row>
    <row r="33" spans="8:11" x14ac:dyDescent="0.25">
      <c r="H33" s="69"/>
      <c r="I33" s="69"/>
      <c r="J33" s="69"/>
      <c r="K33" s="69"/>
    </row>
    <row r="34" spans="8:11" x14ac:dyDescent="0.25">
      <c r="H34" s="69"/>
      <c r="I34" s="69"/>
      <c r="J34" s="69"/>
      <c r="K34" s="69"/>
    </row>
    <row r="35" spans="8:11" x14ac:dyDescent="0.25">
      <c r="H35" s="69"/>
      <c r="I35" s="69"/>
      <c r="J35" s="69"/>
      <c r="K35" s="69"/>
    </row>
    <row r="36" spans="8:11" x14ac:dyDescent="0.25">
      <c r="H36" s="69"/>
      <c r="I36" s="69"/>
      <c r="J36" s="69"/>
      <c r="K36" s="69"/>
    </row>
    <row r="37" spans="8:11" x14ac:dyDescent="0.25">
      <c r="H37" s="69"/>
      <c r="I37" s="69"/>
      <c r="J37" s="69"/>
      <c r="K37" s="69"/>
    </row>
    <row r="38" spans="8:11" x14ac:dyDescent="0.25">
      <c r="H38" s="69"/>
      <c r="I38" s="69"/>
      <c r="J38" s="69"/>
      <c r="K38" s="69"/>
    </row>
    <row r="39" spans="8:11" x14ac:dyDescent="0.25">
      <c r="H39" s="69"/>
      <c r="I39" s="69"/>
      <c r="J39" s="69"/>
      <c r="K39" s="69"/>
    </row>
    <row r="40" spans="8:11" x14ac:dyDescent="0.25">
      <c r="H40" s="69"/>
      <c r="I40" s="69"/>
      <c r="J40" s="69"/>
      <c r="K40" s="69"/>
    </row>
    <row r="41" spans="8:11" x14ac:dyDescent="0.25">
      <c r="H41" s="69"/>
      <c r="I41" s="69"/>
      <c r="J41" s="69"/>
      <c r="K41" s="69"/>
    </row>
    <row r="42" spans="8:11" x14ac:dyDescent="0.25">
      <c r="H42" s="69"/>
      <c r="I42" s="69"/>
      <c r="J42" s="69"/>
      <c r="K42" s="69"/>
    </row>
    <row r="43" spans="8:11" x14ac:dyDescent="0.25">
      <c r="H43" s="69"/>
      <c r="I43" s="69"/>
      <c r="J43" s="69"/>
      <c r="K43" s="69"/>
    </row>
    <row r="44" spans="8:11" x14ac:dyDescent="0.25">
      <c r="H44" s="69"/>
      <c r="I44" s="69"/>
      <c r="J44" s="69"/>
      <c r="K44" s="69"/>
    </row>
    <row r="45" spans="8:11" x14ac:dyDescent="0.25">
      <c r="H45" s="69"/>
      <c r="I45" s="69"/>
      <c r="J45" s="69"/>
      <c r="K45" s="69"/>
    </row>
    <row r="46" spans="8:11" x14ac:dyDescent="0.25">
      <c r="H46" s="69"/>
      <c r="I46" s="69"/>
      <c r="J46" s="69"/>
      <c r="K46" s="69"/>
    </row>
    <row r="47" spans="8:11" x14ac:dyDescent="0.25">
      <c r="H47" s="69"/>
      <c r="I47" s="69"/>
      <c r="J47" s="69"/>
      <c r="K47" s="69"/>
    </row>
    <row r="48" spans="8:11" x14ac:dyDescent="0.25">
      <c r="H48" s="69"/>
      <c r="I48" s="69"/>
      <c r="J48" s="69"/>
      <c r="K48" s="69"/>
    </row>
    <row r="49" spans="8:11" x14ac:dyDescent="0.25">
      <c r="H49" s="69"/>
      <c r="I49" s="69"/>
      <c r="J49" s="69"/>
      <c r="K49" s="69"/>
    </row>
    <row r="50" spans="8:11" x14ac:dyDescent="0.25">
      <c r="H50" s="69"/>
      <c r="I50" s="69"/>
      <c r="J50" s="69"/>
      <c r="K50" s="69"/>
    </row>
    <row r="51" spans="8:11" x14ac:dyDescent="0.25">
      <c r="H51" s="69"/>
      <c r="I51" s="69"/>
      <c r="J51" s="69"/>
      <c r="K51" s="69"/>
    </row>
    <row r="52" spans="8:11" x14ac:dyDescent="0.25">
      <c r="H52" s="69"/>
      <c r="I52" s="69"/>
      <c r="J52" s="69"/>
      <c r="K52" s="69"/>
    </row>
    <row r="53" spans="8:11" x14ac:dyDescent="0.25">
      <c r="H53" s="69"/>
      <c r="I53" s="69"/>
      <c r="J53" s="69"/>
      <c r="K53" s="69"/>
    </row>
    <row r="54" spans="8:11" x14ac:dyDescent="0.25">
      <c r="H54" s="69"/>
      <c r="I54" s="69"/>
      <c r="J54" s="69"/>
      <c r="K54" s="69"/>
    </row>
    <row r="55" spans="8:11" x14ac:dyDescent="0.25">
      <c r="H55" s="69"/>
      <c r="I55" s="69"/>
      <c r="J55" s="69"/>
      <c r="K55" s="69"/>
    </row>
    <row r="56" spans="8:11" x14ac:dyDescent="0.25">
      <c r="H56" s="69"/>
      <c r="I56" s="69"/>
      <c r="J56" s="69"/>
      <c r="K56" s="69"/>
    </row>
    <row r="57" spans="8:11" x14ac:dyDescent="0.25">
      <c r="H57" s="69"/>
      <c r="I57" s="69"/>
      <c r="J57" s="69"/>
      <c r="K57" s="69"/>
    </row>
    <row r="58" spans="8:11" x14ac:dyDescent="0.25">
      <c r="H58" s="69"/>
      <c r="I58" s="69"/>
      <c r="J58" s="69"/>
      <c r="K58" s="69"/>
    </row>
    <row r="59" spans="8:11" x14ac:dyDescent="0.25">
      <c r="H59" s="69"/>
      <c r="I59" s="69"/>
      <c r="J59" s="69"/>
      <c r="K59" s="69"/>
    </row>
    <row r="60" spans="8:11" x14ac:dyDescent="0.25">
      <c r="H60" s="69"/>
      <c r="I60" s="69"/>
      <c r="J60" s="69"/>
      <c r="K60" s="69"/>
    </row>
    <row r="61" spans="8:11" x14ac:dyDescent="0.25">
      <c r="H61" s="69"/>
      <c r="I61" s="69"/>
      <c r="J61" s="69"/>
      <c r="K61" s="69"/>
    </row>
    <row r="62" spans="8:11" x14ac:dyDescent="0.25">
      <c r="H62" s="69"/>
      <c r="I62" s="69"/>
      <c r="J62" s="69"/>
      <c r="K62" s="69"/>
    </row>
    <row r="63" spans="8:11" x14ac:dyDescent="0.25">
      <c r="H63" s="69"/>
      <c r="I63" s="69"/>
      <c r="J63" s="69"/>
      <c r="K63" s="69"/>
    </row>
    <row r="64" spans="8:11" x14ac:dyDescent="0.25">
      <c r="H64" s="69"/>
      <c r="I64" s="69"/>
      <c r="J64" s="69"/>
      <c r="K64" s="69"/>
    </row>
    <row r="65" spans="8:11" x14ac:dyDescent="0.25">
      <c r="H65" s="69"/>
      <c r="I65" s="69"/>
      <c r="J65" s="69"/>
      <c r="K65" s="69"/>
    </row>
    <row r="66" spans="8:11" x14ac:dyDescent="0.25">
      <c r="H66" s="69"/>
      <c r="I66" s="69"/>
      <c r="J66" s="69"/>
      <c r="K66" s="69"/>
    </row>
    <row r="67" spans="8:11" x14ac:dyDescent="0.25">
      <c r="H67" s="69"/>
      <c r="I67" s="69"/>
      <c r="J67" s="69"/>
      <c r="K67" s="69"/>
    </row>
    <row r="68" spans="8:11" x14ac:dyDescent="0.25">
      <c r="H68" s="69"/>
      <c r="I68" s="69"/>
      <c r="J68" s="69"/>
      <c r="K68" s="69"/>
    </row>
    <row r="69" spans="8:11" x14ac:dyDescent="0.25">
      <c r="H69" s="69"/>
      <c r="I69" s="69"/>
      <c r="J69" s="69"/>
      <c r="K69" s="69"/>
    </row>
    <row r="70" spans="8:11" x14ac:dyDescent="0.25">
      <c r="H70" s="69"/>
      <c r="I70" s="69"/>
      <c r="J70" s="69"/>
      <c r="K70" s="69"/>
    </row>
    <row r="71" spans="8:11" x14ac:dyDescent="0.25">
      <c r="H71" s="69"/>
      <c r="I71" s="69"/>
      <c r="J71" s="69"/>
      <c r="K71" s="69"/>
    </row>
    <row r="72" spans="8:11" x14ac:dyDescent="0.25">
      <c r="H72" s="69"/>
      <c r="I72" s="69"/>
      <c r="J72" s="69"/>
      <c r="K72" s="69"/>
    </row>
    <row r="73" spans="8:11" x14ac:dyDescent="0.25">
      <c r="H73" s="69"/>
      <c r="I73" s="69"/>
      <c r="J73" s="69"/>
      <c r="K73" s="69"/>
    </row>
    <row r="74" spans="8:11" x14ac:dyDescent="0.25">
      <c r="H74" s="69"/>
      <c r="I74" s="69"/>
      <c r="J74" s="69"/>
      <c r="K74" s="69"/>
    </row>
    <row r="75" spans="8:11" x14ac:dyDescent="0.25">
      <c r="H75" s="69"/>
      <c r="I75" s="69"/>
      <c r="J75" s="69"/>
      <c r="K75" s="69"/>
    </row>
    <row r="76" spans="8:11" x14ac:dyDescent="0.25">
      <c r="H76" s="69"/>
      <c r="I76" s="69"/>
      <c r="J76" s="69"/>
      <c r="K76" s="69"/>
    </row>
    <row r="77" spans="8:11" x14ac:dyDescent="0.25">
      <c r="H77" s="69"/>
      <c r="I77" s="69"/>
      <c r="J77" s="69"/>
      <c r="K77" s="69"/>
    </row>
    <row r="78" spans="8:11" x14ac:dyDescent="0.25">
      <c r="H78" s="69"/>
      <c r="I78" s="69"/>
      <c r="J78" s="69"/>
      <c r="K78" s="69"/>
    </row>
    <row r="79" spans="8:11" x14ac:dyDescent="0.25">
      <c r="H79" s="69"/>
      <c r="I79" s="69"/>
      <c r="J79" s="69"/>
      <c r="K79" s="69"/>
    </row>
    <row r="80" spans="8:11" x14ac:dyDescent="0.25">
      <c r="H80" s="69"/>
      <c r="I80" s="69"/>
      <c r="J80" s="69"/>
      <c r="K80" s="69"/>
    </row>
    <row r="81" spans="8:11" x14ac:dyDescent="0.25">
      <c r="H81" s="69"/>
      <c r="I81" s="69"/>
      <c r="J81" s="69"/>
      <c r="K81" s="69"/>
    </row>
    <row r="82" spans="8:11" x14ac:dyDescent="0.25">
      <c r="H82" s="69"/>
      <c r="I82" s="69"/>
      <c r="J82" s="69"/>
      <c r="K82" s="69"/>
    </row>
    <row r="83" spans="8:11" x14ac:dyDescent="0.25">
      <c r="H83" s="69"/>
      <c r="I83" s="69"/>
      <c r="J83" s="69"/>
      <c r="K83" s="69"/>
    </row>
    <row r="84" spans="8:11" x14ac:dyDescent="0.25">
      <c r="H84" s="69"/>
      <c r="I84" s="69"/>
      <c r="J84" s="69"/>
      <c r="K84" s="69"/>
    </row>
    <row r="85" spans="8:11" x14ac:dyDescent="0.25">
      <c r="H85" s="69"/>
      <c r="I85" s="69"/>
      <c r="J85" s="69"/>
      <c r="K85" s="69"/>
    </row>
    <row r="86" spans="8:11" x14ac:dyDescent="0.25">
      <c r="H86" s="69"/>
      <c r="I86" s="69"/>
      <c r="J86" s="69"/>
      <c r="K86" s="69"/>
    </row>
    <row r="87" spans="8:11" x14ac:dyDescent="0.25">
      <c r="H87" s="69"/>
      <c r="I87" s="69"/>
      <c r="J87" s="69"/>
      <c r="K87" s="69"/>
    </row>
    <row r="88" spans="8:11" x14ac:dyDescent="0.25">
      <c r="H88" s="69"/>
      <c r="I88" s="69"/>
      <c r="J88" s="69"/>
      <c r="K88" s="69"/>
    </row>
    <row r="89" spans="8:11" x14ac:dyDescent="0.25">
      <c r="H89" s="69"/>
      <c r="I89" s="69"/>
      <c r="J89" s="69"/>
      <c r="K89" s="69"/>
    </row>
    <row r="90" spans="8:11" x14ac:dyDescent="0.25">
      <c r="H90" s="69"/>
      <c r="I90" s="69"/>
      <c r="J90" s="69"/>
      <c r="K90" s="69"/>
    </row>
    <row r="91" spans="8:11" x14ac:dyDescent="0.25">
      <c r="H91" s="69"/>
      <c r="I91" s="69"/>
      <c r="J91" s="69"/>
      <c r="K91" s="69"/>
    </row>
    <row r="92" spans="8:11" x14ac:dyDescent="0.25">
      <c r="H92" s="69"/>
      <c r="I92" s="69"/>
      <c r="J92" s="69"/>
      <c r="K92" s="69"/>
    </row>
    <row r="93" spans="8:11" x14ac:dyDescent="0.25">
      <c r="H93" s="69"/>
      <c r="I93" s="69"/>
      <c r="J93" s="69"/>
      <c r="K93" s="69"/>
    </row>
    <row r="94" spans="8:11" x14ac:dyDescent="0.25">
      <c r="H94" s="69"/>
      <c r="I94" s="69"/>
      <c r="J94" s="69"/>
      <c r="K94" s="69"/>
    </row>
    <row r="95" spans="8:11" x14ac:dyDescent="0.25">
      <c r="H95" s="69"/>
      <c r="I95" s="69"/>
      <c r="J95" s="69"/>
      <c r="K95" s="69"/>
    </row>
    <row r="96" spans="8:11" x14ac:dyDescent="0.25">
      <c r="H96" s="69"/>
      <c r="I96" s="69"/>
      <c r="J96" s="69"/>
      <c r="K96" s="69"/>
    </row>
    <row r="97" spans="8:11" x14ac:dyDescent="0.25">
      <c r="H97" s="69"/>
      <c r="I97" s="69"/>
      <c r="J97" s="69"/>
      <c r="K97" s="69"/>
    </row>
    <row r="98" spans="8:11" x14ac:dyDescent="0.25">
      <c r="H98" s="69"/>
      <c r="I98" s="69"/>
      <c r="J98" s="69"/>
      <c r="K98" s="69"/>
    </row>
    <row r="99" spans="8:11" x14ac:dyDescent="0.25">
      <c r="H99" s="69"/>
      <c r="I99" s="69"/>
      <c r="J99" s="69"/>
      <c r="K99" s="69"/>
    </row>
    <row r="100" spans="8:11" x14ac:dyDescent="0.25">
      <c r="H100" s="69"/>
      <c r="I100" s="69"/>
      <c r="J100" s="69"/>
      <c r="K100" s="69"/>
    </row>
    <row r="101" spans="8:11" x14ac:dyDescent="0.25">
      <c r="H101" s="69"/>
      <c r="I101" s="69"/>
      <c r="J101" s="69"/>
      <c r="K101" s="69"/>
    </row>
    <row r="102" spans="8:11" x14ac:dyDescent="0.25">
      <c r="H102" s="71"/>
      <c r="I102" s="71"/>
      <c r="J102" s="71"/>
      <c r="K102" s="71"/>
    </row>
    <row r="103" spans="8:11" x14ac:dyDescent="0.25">
      <c r="H103" s="69"/>
      <c r="I103" s="69"/>
      <c r="J103" s="69"/>
      <c r="K103" s="69"/>
    </row>
    <row r="104" spans="8:11" x14ac:dyDescent="0.25">
      <c r="H104" s="69"/>
      <c r="I104" s="69"/>
      <c r="J104" s="69"/>
      <c r="K104" s="71"/>
    </row>
    <row r="105" spans="8:11" x14ac:dyDescent="0.25">
      <c r="H105" s="69"/>
      <c r="I105" s="69"/>
      <c r="J105" s="69"/>
      <c r="K105" s="69"/>
    </row>
    <row r="107" spans="8:11" ht="15.75" x14ac:dyDescent="0.3">
      <c r="H107" s="4"/>
      <c r="I107" s="28"/>
      <c r="J107" s="25"/>
      <c r="K107" s="4"/>
    </row>
    <row r="108" spans="8:11" ht="16.5" thickBot="1" x14ac:dyDescent="0.35">
      <c r="H108" s="33"/>
      <c r="I108" s="34"/>
      <c r="J108" s="25"/>
      <c r="K108" s="4"/>
    </row>
    <row r="109" spans="8:11" ht="15.75" x14ac:dyDescent="0.3">
      <c r="H109" s="39"/>
      <c r="I109" s="40"/>
      <c r="J109" s="25"/>
      <c r="K109" s="4"/>
    </row>
    <row r="110" spans="8:11" ht="15.75" x14ac:dyDescent="0.3">
      <c r="H110" s="37"/>
      <c r="I110" s="40"/>
      <c r="J110" s="25"/>
      <c r="K110" s="4"/>
    </row>
    <row r="111" spans="8:11" ht="15.75" x14ac:dyDescent="0.3">
      <c r="H111" s="39"/>
      <c r="I111" s="45" t="e">
        <f>#REF!+#REF!</f>
        <v>#REF!</v>
      </c>
      <c r="J111" s="4"/>
      <c r="K111" s="28"/>
    </row>
    <row r="112" spans="8:11" ht="15.75" x14ac:dyDescent="0.3">
      <c r="H112" s="39"/>
      <c r="I112" s="40"/>
      <c r="J112" s="25"/>
      <c r="K112" s="4"/>
    </row>
    <row r="113" spans="8:11" ht="15.75" x14ac:dyDescent="0.3">
      <c r="H113" s="49"/>
      <c r="I113" s="45" t="e">
        <f>#REF!</f>
        <v>#REF!</v>
      </c>
      <c r="J113" s="4"/>
      <c r="K113" s="28" t="e">
        <f>#REF!-349611.49</f>
        <v>#REF!</v>
      </c>
    </row>
    <row r="114" spans="8:11" ht="15.75" x14ac:dyDescent="0.3">
      <c r="H114" s="49"/>
      <c r="I114" s="49"/>
      <c r="J114" s="4"/>
      <c r="K114" s="25"/>
    </row>
    <row r="115" spans="8:11" ht="15.75" x14ac:dyDescent="0.3">
      <c r="H115" s="55"/>
      <c r="I115" s="56" t="e">
        <f>I111-I113</f>
        <v>#REF!</v>
      </c>
      <c r="J115" s="25"/>
      <c r="K115" s="4"/>
    </row>
    <row r="116" spans="8:11" x14ac:dyDescent="0.25">
      <c r="H116" s="57"/>
      <c r="I116" s="57"/>
      <c r="J116" s="57"/>
      <c r="K116" s="57"/>
    </row>
    <row r="117" spans="8:11" x14ac:dyDescent="0.25">
      <c r="H117" s="57"/>
      <c r="I117" s="61"/>
      <c r="J117" s="57"/>
      <c r="K117" s="57"/>
    </row>
    <row r="118" spans="8:11" x14ac:dyDescent="0.25">
      <c r="H118" s="63"/>
      <c r="I118" s="63"/>
      <c r="J118" s="63"/>
      <c r="K118" s="63"/>
    </row>
  </sheetData>
  <mergeCells count="7">
    <mergeCell ref="F17:G17"/>
    <mergeCell ref="F19:G19"/>
    <mergeCell ref="A24:C24"/>
    <mergeCell ref="E24:G24"/>
    <mergeCell ref="A1:G1"/>
    <mergeCell ref="A2:G2"/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F18" sqref="F18"/>
    </sheetView>
  </sheetViews>
  <sheetFormatPr baseColWidth="10" defaultRowHeight="15" x14ac:dyDescent="0.25"/>
  <sheetData>
    <row r="1" spans="1:7" ht="15.75" x14ac:dyDescent="0.3">
      <c r="A1" s="1" t="s">
        <v>260</v>
      </c>
      <c r="B1" s="1"/>
      <c r="C1" s="1"/>
      <c r="D1" s="1"/>
      <c r="E1" s="1"/>
      <c r="F1" s="1"/>
      <c r="G1" s="1"/>
    </row>
    <row r="2" spans="1:7" ht="15.75" x14ac:dyDescent="0.3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3" t="s">
        <v>2</v>
      </c>
      <c r="B3" s="3"/>
      <c r="C3" s="3"/>
      <c r="D3" s="3"/>
      <c r="E3" s="3"/>
      <c r="F3" s="3"/>
      <c r="G3" s="3"/>
    </row>
    <row r="4" spans="1:7" ht="15.75" thickBot="1" x14ac:dyDescent="0.3">
      <c r="A4" s="4"/>
      <c r="B4" s="4"/>
      <c r="C4" s="4"/>
      <c r="D4" s="4"/>
      <c r="E4" s="4"/>
      <c r="F4" s="5"/>
      <c r="G4" s="6"/>
    </row>
    <row r="5" spans="1:7" x14ac:dyDescent="0.2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  <c r="G5" s="11" t="s">
        <v>9</v>
      </c>
    </row>
    <row r="6" spans="1:7" ht="90" customHeight="1" x14ac:dyDescent="0.3">
      <c r="A6" s="12">
        <v>43524</v>
      </c>
      <c r="B6" s="13" t="s">
        <v>261</v>
      </c>
      <c r="C6" s="14" t="s">
        <v>12</v>
      </c>
      <c r="D6" s="13"/>
      <c r="E6" s="14" t="s">
        <v>262</v>
      </c>
      <c r="F6" s="14" t="s">
        <v>263</v>
      </c>
      <c r="G6" s="15">
        <v>13800</v>
      </c>
    </row>
    <row r="7" spans="1:7" ht="15.75" x14ac:dyDescent="0.3">
      <c r="A7" s="12"/>
      <c r="B7" s="13"/>
      <c r="C7" s="14"/>
      <c r="D7" s="13"/>
      <c r="E7" s="13"/>
      <c r="F7" s="14"/>
      <c r="G7" s="15"/>
    </row>
    <row r="8" spans="1:7" ht="15.75" x14ac:dyDescent="0.3">
      <c r="A8" s="12"/>
      <c r="B8" s="13"/>
      <c r="C8" s="14"/>
      <c r="D8" s="13"/>
      <c r="E8" s="13"/>
      <c r="F8" s="14"/>
      <c r="G8" s="15"/>
    </row>
    <row r="9" spans="1:7" ht="15.75" x14ac:dyDescent="0.3">
      <c r="A9" s="12"/>
      <c r="B9" s="13"/>
      <c r="C9" s="14"/>
      <c r="D9" s="13"/>
      <c r="E9" s="13"/>
      <c r="F9" s="14"/>
      <c r="G9" s="15"/>
    </row>
    <row r="10" spans="1:7" ht="15.75" x14ac:dyDescent="0.3">
      <c r="A10" s="12"/>
      <c r="B10" s="17"/>
      <c r="C10" s="14"/>
      <c r="D10" s="17"/>
      <c r="E10" s="13"/>
      <c r="F10" s="14"/>
      <c r="G10" s="15"/>
    </row>
    <row r="11" spans="1:7" ht="15.75" x14ac:dyDescent="0.3">
      <c r="A11" s="12"/>
      <c r="B11" s="13"/>
      <c r="C11" s="14"/>
      <c r="D11" s="13"/>
      <c r="E11" s="13"/>
      <c r="F11" s="13"/>
      <c r="G11" s="15"/>
    </row>
    <row r="12" spans="1:7" ht="15.75" x14ac:dyDescent="0.3">
      <c r="A12" s="20"/>
      <c r="B12" s="21"/>
      <c r="C12" s="21"/>
      <c r="D12" s="21"/>
      <c r="E12" s="21"/>
      <c r="F12" s="22" t="s">
        <v>249</v>
      </c>
      <c r="G12" s="23">
        <f>SUM(G6:G11)</f>
        <v>13800</v>
      </c>
    </row>
    <row r="13" spans="1:7" ht="15.75" x14ac:dyDescent="0.3">
      <c r="A13" s="4"/>
      <c r="B13" s="24"/>
      <c r="C13" s="24"/>
      <c r="D13" s="24"/>
      <c r="E13" s="25"/>
      <c r="F13" s="26"/>
      <c r="G13" s="27"/>
    </row>
    <row r="14" spans="1:7" ht="16.5" thickBot="1" x14ac:dyDescent="0.35">
      <c r="A14" s="29"/>
      <c r="B14" s="30"/>
      <c r="C14" s="30"/>
      <c r="D14" s="30"/>
      <c r="E14" s="31"/>
      <c r="F14" s="22" t="s">
        <v>250</v>
      </c>
      <c r="G14" s="32"/>
    </row>
    <row r="15" spans="1:7" ht="15.75" x14ac:dyDescent="0.3">
      <c r="A15" s="35"/>
      <c r="B15" s="36"/>
      <c r="C15" s="36"/>
      <c r="D15" s="36"/>
      <c r="E15" s="37"/>
      <c r="F15" s="5"/>
      <c r="G15" s="38"/>
    </row>
    <row r="16" spans="1:7" x14ac:dyDescent="0.25">
      <c r="A16" s="41" t="s">
        <v>251</v>
      </c>
      <c r="B16" s="36"/>
      <c r="C16" s="36"/>
      <c r="D16" s="36"/>
      <c r="E16" s="39"/>
      <c r="F16" s="42" t="e">
        <f>#REF!</f>
        <v>#REF!</v>
      </c>
      <c r="G16" s="38"/>
    </row>
    <row r="17" spans="1:7" ht="15.75" x14ac:dyDescent="0.3">
      <c r="A17" s="35"/>
      <c r="B17" s="43"/>
      <c r="C17" s="43"/>
      <c r="D17" s="43"/>
      <c r="E17" s="44"/>
      <c r="F17" s="72" t="s">
        <v>252</v>
      </c>
      <c r="G17" s="72"/>
    </row>
    <row r="18" spans="1:7" x14ac:dyDescent="0.25">
      <c r="A18" s="46"/>
      <c r="B18" s="36"/>
      <c r="C18" s="36"/>
      <c r="D18" s="36"/>
      <c r="E18" s="39"/>
      <c r="F18" s="5"/>
      <c r="G18" s="47"/>
    </row>
    <row r="19" spans="1:7" x14ac:dyDescent="0.25">
      <c r="A19" s="46"/>
      <c r="B19" s="36"/>
      <c r="C19" s="36"/>
      <c r="D19" s="36"/>
      <c r="E19" s="39"/>
      <c r="F19" s="73" t="s">
        <v>253</v>
      </c>
      <c r="G19" s="73"/>
    </row>
    <row r="20" spans="1:7" x14ac:dyDescent="0.25">
      <c r="A20" s="50"/>
      <c r="B20" s="36"/>
      <c r="C20" s="36"/>
      <c r="D20" s="36"/>
      <c r="E20" s="39"/>
      <c r="F20" s="5"/>
      <c r="G20" s="47"/>
    </row>
    <row r="21" spans="1:7" x14ac:dyDescent="0.25">
      <c r="A21" s="51" t="s">
        <v>254</v>
      </c>
      <c r="B21" s="52"/>
      <c r="C21" s="52"/>
      <c r="D21" s="52"/>
      <c r="E21" s="53"/>
      <c r="F21" s="22" t="e">
        <f>F16</f>
        <v>#REF!</v>
      </c>
      <c r="G21" s="54"/>
    </row>
    <row r="22" spans="1:7" x14ac:dyDescent="0.25">
      <c r="A22" s="57"/>
      <c r="B22" s="58"/>
      <c r="C22" s="58"/>
      <c r="D22" s="58"/>
      <c r="E22" s="57"/>
      <c r="F22" s="59"/>
      <c r="G22" s="60"/>
    </row>
    <row r="23" spans="1:7" x14ac:dyDescent="0.25">
      <c r="A23" s="57"/>
      <c r="B23" s="58"/>
      <c r="C23" s="58"/>
      <c r="D23" s="58"/>
      <c r="E23" s="61"/>
      <c r="F23" s="62"/>
      <c r="G23" s="60"/>
    </row>
    <row r="24" spans="1:7" x14ac:dyDescent="0.25">
      <c r="A24" s="74" t="s">
        <v>255</v>
      </c>
      <c r="B24" s="74"/>
      <c r="C24" s="74"/>
      <c r="D24" s="64"/>
      <c r="E24" s="75" t="s">
        <v>256</v>
      </c>
      <c r="F24" s="75"/>
      <c r="G24" s="75"/>
    </row>
  </sheetData>
  <mergeCells count="7">
    <mergeCell ref="A1:G1"/>
    <mergeCell ref="A2:G2"/>
    <mergeCell ref="A3:G3"/>
    <mergeCell ref="F17:G17"/>
    <mergeCell ref="F19:G19"/>
    <mergeCell ref="A24:C24"/>
    <mergeCell ref="E24:G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TESORERIA</vt:lpstr>
      <vt:lpstr>FORTALECIMIENTO</vt:lpstr>
      <vt:lpstr>TALLERES ARTISTICOS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2019-11-14T19:35:00Z</dcterms:created>
  <dcterms:modified xsi:type="dcterms:W3CDTF">2019-11-14T19:54:32Z</dcterms:modified>
</cp:coreProperties>
</file>